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ΤΕ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16" i="1" l="1"/>
  <c r="B505" i="1"/>
  <c r="B157" i="1"/>
  <c r="B674" i="1"/>
  <c r="B347" i="1"/>
  <c r="B814" i="1"/>
  <c r="B418" i="1"/>
  <c r="B232" i="1"/>
  <c r="B644" i="1"/>
  <c r="B133" i="1"/>
  <c r="B313" i="1"/>
  <c r="B495" i="1"/>
  <c r="B151" i="1"/>
  <c r="B261" i="1"/>
  <c r="B243" i="1"/>
  <c r="B38" i="1"/>
  <c r="B215" i="1"/>
  <c r="B140" i="1"/>
  <c r="B403" i="1"/>
  <c r="B611" i="1"/>
  <c r="B586" i="1"/>
  <c r="B484" i="1"/>
  <c r="B118" i="1"/>
  <c r="B803" i="1"/>
  <c r="B546" i="1"/>
  <c r="B26" i="1"/>
  <c r="B285" i="1"/>
  <c r="B513" i="1"/>
  <c r="B28" i="1"/>
  <c r="B276" i="1"/>
  <c r="B395" i="1"/>
  <c r="B771" i="1"/>
  <c r="B64" i="1"/>
  <c r="B523" i="1"/>
  <c r="B168" i="1"/>
  <c r="B268" i="1"/>
  <c r="B460" i="1"/>
  <c r="B410" i="1"/>
  <c r="B86" i="1"/>
  <c r="B482" i="1"/>
  <c r="B199" i="1"/>
  <c r="B349" i="1"/>
  <c r="B810" i="1"/>
  <c r="B407" i="1"/>
  <c r="B578" i="1"/>
  <c r="B616" i="1"/>
  <c r="B643" i="1"/>
  <c r="B719" i="1"/>
  <c r="B717" i="1"/>
  <c r="B433" i="1"/>
  <c r="B45" i="1"/>
  <c r="B731" i="1"/>
  <c r="B815" i="1"/>
  <c r="B225" i="1"/>
  <c r="B296" i="1"/>
  <c r="B592" i="1"/>
  <c r="B345" i="1"/>
  <c r="B106" i="1"/>
  <c r="B812" i="1"/>
  <c r="B628" i="1"/>
  <c r="B805" i="1"/>
  <c r="B34" i="1"/>
  <c r="B666" i="1"/>
  <c r="B220" i="1"/>
  <c r="B160" i="1"/>
  <c r="B30" i="1"/>
  <c r="B811" i="1"/>
  <c r="B327" i="1"/>
  <c r="B760" i="1"/>
  <c r="B198" i="1"/>
  <c r="B130" i="1"/>
  <c r="B445" i="1"/>
  <c r="B801" i="1"/>
  <c r="B266" i="1"/>
  <c r="B528" i="1"/>
  <c r="B185" i="1"/>
  <c r="B431" i="1"/>
  <c r="B281" i="1"/>
  <c r="B571" i="1"/>
  <c r="B260" i="1"/>
  <c r="B651" i="1"/>
  <c r="B449" i="1"/>
  <c r="B105" i="1"/>
  <c r="B4" i="1"/>
  <c r="B617" i="1"/>
  <c r="B778" i="1"/>
  <c r="B326" i="1"/>
  <c r="B299" i="1"/>
  <c r="B452" i="1"/>
  <c r="B765" i="1"/>
  <c r="B300" i="1"/>
  <c r="B591" i="1"/>
  <c r="B798" i="1"/>
  <c r="B802" i="1"/>
  <c r="B173" i="1"/>
  <c r="B150" i="1"/>
  <c r="B363" i="1"/>
  <c r="B43" i="1"/>
  <c r="B581" i="1"/>
  <c r="B784" i="1"/>
  <c r="B462" i="1"/>
  <c r="B264" i="1"/>
  <c r="B82" i="1"/>
  <c r="B244" i="1"/>
  <c r="B664" i="1"/>
  <c r="B680" i="1"/>
  <c r="B618" i="1"/>
  <c r="B818" i="1"/>
  <c r="B233" i="1"/>
  <c r="B624" i="1"/>
  <c r="B79" i="1"/>
  <c r="B627" i="1"/>
  <c r="B678" i="1"/>
  <c r="B216" i="1"/>
  <c r="B302" i="1"/>
  <c r="B472" i="1"/>
  <c r="B508" i="1"/>
  <c r="B169" i="1"/>
  <c r="B730" i="1"/>
  <c r="B533" i="1"/>
  <c r="B213" i="1"/>
  <c r="B792" i="1"/>
  <c r="B662" i="1"/>
  <c r="B123" i="1"/>
  <c r="B736" i="1"/>
  <c r="B820" i="1"/>
  <c r="B682" i="1"/>
  <c r="B102" i="1"/>
  <c r="B557" i="1"/>
  <c r="B461" i="1"/>
  <c r="B291" i="1"/>
  <c r="B364" i="1"/>
  <c r="B692" i="1"/>
  <c r="B754" i="1"/>
  <c r="B320" i="1"/>
  <c r="B757" i="1"/>
  <c r="B204" i="1"/>
  <c r="B721" i="1"/>
  <c r="B129" i="1"/>
  <c r="B35" i="1"/>
  <c r="B766" i="1"/>
  <c r="B155" i="1"/>
  <c r="B681" i="1"/>
  <c r="B98" i="1"/>
  <c r="B166" i="1"/>
  <c r="B84" i="1"/>
  <c r="B800" i="1"/>
  <c r="B813" i="1"/>
  <c r="B648" i="1"/>
  <c r="B749" i="1"/>
  <c r="B72" i="1"/>
  <c r="B751" i="1"/>
  <c r="B386" i="1"/>
  <c r="B417" i="1"/>
  <c r="B435" i="1"/>
  <c r="B747" i="1"/>
  <c r="B737" i="1"/>
  <c r="B568" i="1"/>
  <c r="B136" i="1"/>
  <c r="B442" i="1"/>
  <c r="B179" i="1"/>
  <c r="B206" i="1"/>
  <c r="B703" i="1"/>
  <c r="B408" i="1"/>
  <c r="B825" i="1"/>
  <c r="B332" i="1"/>
  <c r="B263" i="1"/>
  <c r="B359" i="1"/>
  <c r="B679" i="1"/>
  <c r="B647" i="1"/>
  <c r="B531" i="1"/>
  <c r="B223" i="1"/>
  <c r="B667" i="1"/>
  <c r="B344" i="1"/>
  <c r="B217" i="1"/>
  <c r="B688" i="1"/>
  <c r="B555" i="1"/>
  <c r="B665" i="1"/>
  <c r="B446" i="1"/>
  <c r="B516" i="1"/>
  <c r="B121" i="1"/>
  <c r="B599" i="1"/>
  <c r="B673" i="1"/>
  <c r="B289" i="1"/>
  <c r="B180" i="1"/>
  <c r="B574" i="1"/>
  <c r="B343" i="1"/>
  <c r="B697" i="1"/>
  <c r="B622" i="1"/>
  <c r="B278" i="1"/>
  <c r="B816" i="1"/>
  <c r="B377" i="1"/>
  <c r="B421" i="1"/>
  <c r="B321" i="1"/>
  <c r="B292" i="1"/>
  <c r="B52" i="1"/>
  <c r="B454" i="1"/>
  <c r="B729" i="1"/>
  <c r="B788" i="1"/>
  <c r="B439" i="1"/>
  <c r="B621" i="1"/>
  <c r="B420" i="1"/>
  <c r="B400" i="1"/>
  <c r="B668" i="1"/>
  <c r="B498" i="1"/>
  <c r="B464" i="1"/>
  <c r="B641" i="1"/>
  <c r="B385" i="1"/>
  <c r="B404" i="1"/>
  <c r="B189" i="1"/>
  <c r="B412" i="1"/>
  <c r="B214" i="1"/>
  <c r="B255" i="1"/>
  <c r="B615" i="1"/>
  <c r="B183" i="1"/>
  <c r="B148" i="1"/>
  <c r="B443" i="1"/>
  <c r="B156" i="1"/>
  <c r="B632" i="1"/>
  <c r="B295" i="1"/>
  <c r="B304" i="1"/>
  <c r="B706" i="1"/>
  <c r="B610" i="1"/>
  <c r="B808" i="1"/>
  <c r="B49" i="1"/>
  <c r="B369" i="1"/>
  <c r="B95" i="1"/>
  <c r="B71" i="1"/>
  <c r="B305" i="1"/>
  <c r="B612" i="1"/>
  <c r="B351" i="1"/>
  <c r="B658" i="1"/>
  <c r="B675" i="1"/>
  <c r="B607" i="1"/>
  <c r="B318" i="1"/>
  <c r="B348" i="1"/>
  <c r="B432" i="1"/>
  <c r="B602" i="1"/>
  <c r="B187" i="1"/>
  <c r="B507" i="1"/>
  <c r="B759" i="1"/>
  <c r="B19" i="1"/>
  <c r="B827" i="1"/>
  <c r="B145" i="1"/>
  <c r="B274" i="1"/>
  <c r="B76" i="1"/>
  <c r="B705" i="1"/>
  <c r="B301" i="1"/>
  <c r="B251" i="1"/>
  <c r="B768" i="1"/>
  <c r="B47" i="1"/>
  <c r="B671" i="1"/>
  <c r="B186" i="1"/>
  <c r="B92" i="1"/>
  <c r="B149" i="1"/>
  <c r="B8" i="1"/>
  <c r="B725" i="1"/>
  <c r="B17" i="1"/>
  <c r="B613" i="1"/>
  <c r="B221" i="1"/>
  <c r="B794" i="1"/>
  <c r="B715" i="1"/>
  <c r="B365" i="1"/>
  <c r="B517" i="1"/>
  <c r="B629" i="1"/>
  <c r="B170" i="1"/>
  <c r="B39" i="1"/>
  <c r="B256" i="1"/>
  <c r="B116" i="1"/>
  <c r="B659" i="1"/>
  <c r="B267" i="1"/>
  <c r="B33" i="1"/>
  <c r="B66" i="1"/>
  <c r="B534" i="1"/>
  <c r="B59" i="1"/>
  <c r="B195" i="1"/>
  <c r="B652" i="1"/>
  <c r="B294" i="1"/>
  <c r="B726" i="1"/>
  <c r="B566" i="1"/>
  <c r="B466" i="1"/>
  <c r="B685" i="1"/>
  <c r="B184" i="1"/>
  <c r="B249" i="1"/>
  <c r="B823" i="1"/>
  <c r="B124" i="1"/>
  <c r="B457" i="1"/>
  <c r="B273" i="1"/>
  <c r="B91" i="1"/>
  <c r="B303" i="1"/>
  <c r="B499" i="1"/>
  <c r="B161" i="1"/>
  <c r="B713" i="1"/>
  <c r="B240" i="1"/>
  <c r="B504" i="1"/>
  <c r="B560" i="1"/>
  <c r="B493" i="1"/>
  <c r="B191" i="1"/>
  <c r="B144" i="1"/>
  <c r="B478" i="1"/>
  <c r="B797" i="1"/>
  <c r="B758" i="1"/>
  <c r="B234" i="1"/>
  <c r="B804" i="1"/>
  <c r="B147" i="1"/>
  <c r="B494" i="1"/>
  <c r="B208" i="1"/>
  <c r="B748" i="1"/>
  <c r="B107" i="1"/>
  <c r="B362" i="1"/>
  <c r="B23" i="1"/>
  <c r="B89" i="1"/>
  <c r="B738" i="1"/>
  <c r="B597" i="1"/>
  <c r="B772" i="1"/>
  <c r="B438" i="1"/>
  <c r="B704" i="1"/>
  <c r="B252" i="1"/>
  <c r="B764" i="1"/>
  <c r="B735" i="1"/>
  <c r="B73" i="1"/>
  <c r="B406" i="1"/>
  <c r="B521" i="1"/>
  <c r="B795" i="1"/>
  <c r="B182" i="1"/>
  <c r="B293" i="1"/>
  <c r="B25" i="1"/>
  <c r="B94" i="1"/>
  <c r="B554" i="1"/>
  <c r="B767" i="1"/>
  <c r="B100" i="1"/>
  <c r="B714" i="1"/>
  <c r="B290" i="1"/>
  <c r="B282" i="1"/>
  <c r="B416" i="1"/>
  <c r="B761" i="1"/>
  <c r="B770" i="1"/>
  <c r="B422" i="1"/>
  <c r="B614" i="1"/>
  <c r="B20" i="1"/>
  <c r="B476" i="1"/>
  <c r="B111" i="1"/>
  <c r="B559" i="1"/>
  <c r="B328" i="1"/>
  <c r="B427" i="1"/>
  <c r="B786" i="1"/>
  <c r="B579" i="1"/>
  <c r="B830" i="1"/>
  <c r="B447" i="1"/>
  <c r="B167" i="1"/>
  <c r="B272" i="1"/>
  <c r="B603" i="1"/>
  <c r="B219" i="1"/>
  <c r="B550" i="1"/>
  <c r="B807" i="1"/>
  <c r="B277" i="1"/>
  <c r="B63" i="1"/>
  <c r="B775" i="1"/>
  <c r="B340" i="1"/>
  <c r="B80" i="1"/>
  <c r="B727" i="1"/>
  <c r="B286" i="1"/>
  <c r="B114" i="1"/>
  <c r="B672" i="1"/>
  <c r="B831" i="1"/>
  <c r="B122" i="1"/>
  <c r="B163" i="1"/>
  <c r="B97" i="1"/>
  <c r="B470" i="1"/>
  <c r="B10" i="1"/>
  <c r="B696" i="1"/>
  <c r="B689" i="1"/>
  <c r="B491" i="1"/>
  <c r="B590" i="1"/>
  <c r="B125" i="1"/>
  <c r="B202" i="1"/>
  <c r="B633" i="1"/>
  <c r="B257" i="1"/>
  <c r="B723" i="1"/>
  <c r="B253" i="1"/>
  <c r="B58" i="1"/>
  <c r="B481" i="1"/>
  <c r="B227" i="1"/>
  <c r="B342" i="1"/>
  <c r="B172" i="1"/>
  <c r="B135" i="1"/>
  <c r="B562" i="1"/>
  <c r="B436" i="1"/>
  <c r="B687" i="1"/>
  <c r="B625" i="1"/>
  <c r="B259" i="1"/>
  <c r="B762" i="1"/>
  <c r="B774" i="1"/>
  <c r="B684" i="1"/>
  <c r="B226" i="1"/>
  <c r="B700" i="1"/>
  <c r="B654" i="1"/>
  <c r="B570" i="1"/>
  <c r="B120" i="1"/>
  <c r="B582" i="1"/>
  <c r="B99" i="1"/>
  <c r="B822" i="1"/>
  <c r="B594" i="1"/>
  <c r="B739" i="1"/>
  <c r="B708" i="1"/>
  <c r="B527" i="1"/>
  <c r="B576" i="1"/>
  <c r="B444" i="1"/>
  <c r="B205" i="1"/>
  <c r="B159" i="1"/>
  <c r="B487" i="1"/>
  <c r="B833" i="1"/>
  <c r="B22" i="1"/>
  <c r="B657" i="1"/>
  <c r="B473" i="1"/>
  <c r="B471" i="1"/>
  <c r="B280" i="1"/>
  <c r="B584" i="1"/>
  <c r="B656" i="1"/>
  <c r="B469" i="1"/>
  <c r="B194" i="1"/>
  <c r="B744" i="1"/>
  <c r="B275" i="1"/>
  <c r="B826" i="1"/>
  <c r="B677" i="1"/>
  <c r="B669" i="1"/>
  <c r="B387" i="1"/>
  <c r="B741" i="1"/>
  <c r="B558" i="1"/>
  <c r="B306" i="1"/>
  <c r="B237" i="1"/>
  <c r="B339" i="1"/>
  <c r="B468" i="1"/>
  <c r="B258" i="1"/>
  <c r="B448" i="1"/>
  <c r="B319" i="1"/>
  <c r="B333" i="1"/>
  <c r="B434" i="1"/>
  <c r="B548" i="1"/>
  <c r="B525" i="1"/>
  <c r="B608" i="1"/>
  <c r="B355" i="1"/>
  <c r="B146" i="1"/>
  <c r="B763" i="1"/>
  <c r="B279" i="1"/>
  <c r="B572" i="1"/>
  <c r="B561" i="1"/>
  <c r="B477" i="1"/>
  <c r="B732" i="1"/>
  <c r="B577" i="1"/>
  <c r="B7" i="1"/>
  <c r="B799" i="1"/>
  <c r="B742" i="1"/>
  <c r="B16" i="1"/>
  <c r="B750" i="1"/>
  <c r="B141" i="1"/>
  <c r="B381" i="1"/>
  <c r="B544" i="1"/>
  <c r="B171" i="1"/>
  <c r="B541" i="1"/>
  <c r="B48" i="1"/>
  <c r="B515" i="1"/>
  <c r="B796" i="1"/>
  <c r="B88" i="1"/>
  <c r="B32" i="1"/>
  <c r="B645" i="1"/>
  <c r="B458" i="1"/>
  <c r="B809" i="1"/>
  <c r="B588" i="1"/>
  <c r="B85" i="1"/>
  <c r="B829" i="1"/>
  <c r="B112" i="1"/>
  <c r="B307" i="1"/>
  <c r="B218" i="1"/>
  <c r="B510" i="1"/>
  <c r="B283" i="1"/>
  <c r="B175" i="1"/>
  <c r="B537" i="1"/>
  <c r="B231" i="1"/>
  <c r="B388" i="1"/>
  <c r="B154" i="1"/>
  <c r="B211" i="1"/>
  <c r="B242" i="1"/>
  <c r="B311" i="1"/>
  <c r="B776" i="1"/>
  <c r="B661" i="1"/>
  <c r="B691" i="1"/>
  <c r="B779" i="1"/>
  <c r="B143" i="1"/>
  <c r="B162" i="1"/>
  <c r="B254" i="1"/>
  <c r="B589" i="1"/>
  <c r="B783" i="1"/>
  <c r="B238" i="1"/>
  <c r="B152" i="1"/>
  <c r="B62" i="1"/>
  <c r="B209" i="1"/>
  <c r="B698" i="1"/>
  <c r="B119" i="1"/>
  <c r="B756" i="1"/>
  <c r="B46" i="1"/>
  <c r="B108" i="1"/>
  <c r="B530" i="1"/>
  <c r="B262" i="1"/>
  <c r="B549" i="1"/>
  <c r="B27" i="1"/>
  <c r="B315" i="1"/>
  <c r="B787" i="1"/>
  <c r="B41" i="1"/>
  <c r="B653" i="1"/>
  <c r="B372" i="1"/>
  <c r="B712" i="1"/>
  <c r="B496" i="1"/>
  <c r="B228" i="1"/>
  <c r="B536" i="1"/>
  <c r="B104" i="1"/>
  <c r="B619" i="1"/>
  <c r="B239" i="1"/>
  <c r="B165" i="1"/>
  <c r="B598" i="1"/>
  <c r="B389" i="1"/>
  <c r="B780" i="1"/>
  <c r="B6" i="1"/>
  <c r="B542" i="1"/>
  <c r="B126" i="1"/>
  <c r="B398" i="1"/>
  <c r="B649" i="1"/>
  <c r="B789" i="1"/>
  <c r="B595" i="1"/>
  <c r="B710" i="1"/>
  <c r="B308" i="1"/>
  <c r="B409" i="1"/>
  <c r="B699" i="1"/>
  <c r="B817" i="1"/>
  <c r="B604" i="1"/>
  <c r="B782" i="1"/>
  <c r="B419" i="1"/>
  <c r="B563" i="1"/>
  <c r="B380" i="1"/>
  <c r="B547" i="1"/>
  <c r="B360" i="1"/>
  <c r="B67" i="1"/>
  <c r="B583" i="1"/>
  <c r="B423" i="1"/>
  <c r="B24" i="1"/>
  <c r="B224" i="1"/>
  <c r="B567" i="1"/>
  <c r="B384" i="1"/>
  <c r="B539" i="1"/>
  <c r="B353" i="1"/>
  <c r="B134" i="1"/>
  <c r="B522" i="1"/>
  <c r="B230" i="1"/>
  <c r="B396" i="1"/>
  <c r="B371" i="1"/>
  <c r="B13" i="1"/>
  <c r="B96" i="1"/>
  <c r="B245" i="1"/>
  <c r="B785" i="1"/>
  <c r="B451" i="1"/>
  <c r="B701" i="1"/>
  <c r="B411" i="1"/>
  <c r="B734" i="1"/>
  <c r="B526" i="1"/>
  <c r="B336" i="1"/>
  <c r="B15" i="1"/>
  <c r="B246" i="1"/>
  <c r="B456" i="1"/>
  <c r="B212" i="1"/>
  <c r="B511" i="1"/>
  <c r="B402" i="1"/>
  <c r="B44" i="1"/>
  <c r="B425" i="1"/>
  <c r="B200" i="1"/>
  <c r="B724" i="1"/>
  <c r="B437" i="1"/>
  <c r="B358" i="1"/>
  <c r="B287" i="1"/>
  <c r="B229" i="1"/>
  <c r="B312" i="1"/>
  <c r="B733" i="1"/>
  <c r="B512" i="1"/>
  <c r="B828" i="1"/>
  <c r="B361" i="1"/>
  <c r="B110" i="1"/>
  <c r="B222" i="1"/>
  <c r="B702" i="1"/>
  <c r="B113" i="1"/>
  <c r="B720" i="1"/>
  <c r="B337" i="1"/>
  <c r="B366" i="1"/>
  <c r="B391" i="1"/>
  <c r="B309" i="1"/>
  <c r="B580" i="1"/>
  <c r="B519" i="1"/>
  <c r="B11" i="1"/>
  <c r="B397" i="1"/>
  <c r="B745" i="1"/>
  <c r="B575" i="1"/>
  <c r="B600" i="1"/>
  <c r="B728" i="1"/>
  <c r="B29" i="1"/>
  <c r="B235" i="1"/>
  <c r="B335" i="1"/>
  <c r="B132" i="1"/>
  <c r="B376" i="1"/>
  <c r="B323" i="1"/>
  <c r="B9" i="1"/>
  <c r="B57" i="1"/>
  <c r="B5" i="1"/>
  <c r="B545" i="1"/>
  <c r="B334" i="1"/>
  <c r="B565" i="1"/>
  <c r="B12" i="1"/>
  <c r="B695" i="1"/>
  <c r="B441" i="1"/>
  <c r="B670" i="1"/>
  <c r="B399" i="1"/>
  <c r="B138" i="1"/>
  <c r="B642" i="1"/>
  <c r="B379" i="1"/>
  <c r="B777" i="1"/>
  <c r="B265" i="1"/>
  <c r="B606" i="1"/>
  <c r="B552" i="1"/>
  <c r="B806" i="1"/>
  <c r="B791" i="1"/>
  <c r="B284" i="1"/>
  <c r="B553" i="1"/>
  <c r="B474" i="1"/>
  <c r="B709" i="1"/>
  <c r="B53" i="1"/>
  <c r="B520" i="1"/>
  <c r="B503" i="1"/>
  <c r="B453" i="1"/>
  <c r="B139" i="1"/>
  <c r="B428" i="1"/>
  <c r="B514" i="1"/>
  <c r="B821" i="1"/>
  <c r="B31" i="1"/>
  <c r="B819" i="1"/>
  <c r="B753" i="1"/>
  <c r="B529" i="1"/>
  <c r="B540" i="1"/>
  <c r="B61" i="1"/>
  <c r="B564" i="1"/>
  <c r="B330" i="1"/>
  <c r="B325" i="1"/>
  <c r="B54" i="1"/>
  <c r="B631" i="1"/>
  <c r="B298" i="1"/>
  <c r="B354" i="1"/>
  <c r="B596" i="1"/>
  <c r="B201" i="1"/>
  <c r="B248" i="1"/>
  <c r="B153" i="1"/>
  <c r="B210" i="1"/>
  <c r="B83" i="1"/>
  <c r="B501" i="1"/>
  <c r="B623" i="1"/>
  <c r="B638" i="1"/>
  <c r="B51" i="1"/>
  <c r="B338" i="1"/>
  <c r="B356" i="1"/>
  <c r="B832" i="1"/>
  <c r="B310" i="1"/>
  <c r="B70" i="1"/>
  <c r="B137" i="1"/>
  <c r="B271" i="1"/>
  <c r="B640" i="1"/>
  <c r="B746" i="1"/>
  <c r="B378" i="1"/>
  <c r="B506" i="1"/>
  <c r="B646" i="1"/>
  <c r="B497" i="1"/>
  <c r="B60" i="1"/>
  <c r="B288" i="1"/>
  <c r="B40" i="1"/>
  <c r="B18" i="1"/>
  <c r="B793" i="1"/>
  <c r="B241" i="1"/>
  <c r="B587" i="1"/>
  <c r="B655" i="1"/>
  <c r="B329" i="1"/>
  <c r="B392" i="1"/>
  <c r="B390" i="1"/>
  <c r="B341" i="1"/>
  <c r="B21" i="1"/>
  <c r="B87" i="1"/>
  <c r="B722" i="1"/>
  <c r="B483" i="1"/>
  <c r="B42" i="1"/>
  <c r="B177" i="1"/>
  <c r="B103" i="1"/>
  <c r="B781" i="1"/>
  <c r="B317" i="1"/>
  <c r="B101" i="1"/>
  <c r="B375" i="1"/>
  <c r="B367" i="1"/>
  <c r="B663" i="1"/>
  <c r="B543" i="1"/>
  <c r="B718" i="1"/>
  <c r="B752" i="1"/>
  <c r="B197" i="1"/>
  <c r="B740" i="1"/>
  <c r="B593" i="1"/>
  <c r="B373" i="1"/>
  <c r="B115" i="1"/>
  <c r="B492" i="1"/>
  <c r="B683" i="1"/>
  <c r="B650" i="1"/>
  <c r="B634" i="1"/>
  <c r="B368" i="1"/>
  <c r="B188" i="1"/>
  <c r="B207" i="1"/>
  <c r="B401" i="1"/>
  <c r="B486" i="1"/>
  <c r="B269" i="1"/>
  <c r="B382" i="1"/>
  <c r="B609" i="1"/>
  <c r="B601" i="1"/>
  <c r="B743" i="1"/>
  <c r="B346" i="1"/>
  <c r="B128" i="1"/>
  <c r="B370" i="1"/>
  <c r="B502" i="1"/>
  <c r="B352" i="1"/>
  <c r="B324" i="1"/>
  <c r="B117" i="1"/>
  <c r="B459" i="1"/>
  <c r="B158" i="1"/>
  <c r="B109" i="1"/>
  <c r="B711" i="1"/>
  <c r="B693" i="1"/>
  <c r="B429" i="1"/>
  <c r="B414" i="1"/>
  <c r="B551" i="1"/>
  <c r="B455" i="1"/>
  <c r="B322" i="1"/>
  <c r="B93" i="1"/>
  <c r="B81" i="1"/>
  <c r="B174" i="1"/>
  <c r="B467" i="1"/>
  <c r="B331" i="1"/>
  <c r="B131" i="1"/>
  <c r="B193" i="1"/>
  <c r="B236" i="1"/>
  <c r="B489" i="1"/>
  <c r="B475" i="1"/>
  <c r="B426" i="1"/>
  <c r="B178" i="1"/>
  <c r="B247" i="1"/>
  <c r="B181" i="1"/>
  <c r="B500" i="1"/>
  <c r="B405" i="1"/>
  <c r="B769" i="1"/>
  <c r="B479" i="1"/>
  <c r="B630" i="1"/>
  <c r="B14" i="1"/>
  <c r="B77" i="1"/>
  <c r="B164" i="1"/>
  <c r="B50" i="1"/>
  <c r="B556" i="1"/>
  <c r="B535" i="1"/>
  <c r="B824" i="1"/>
  <c r="B635" i="1"/>
  <c r="B383" i="1"/>
  <c r="B660" i="1"/>
  <c r="B55" i="1"/>
  <c r="B626" i="1"/>
  <c r="B463" i="1"/>
  <c r="B192" i="1"/>
  <c r="B636" i="1"/>
  <c r="B74" i="1"/>
  <c r="B413" i="1"/>
  <c r="B374" i="1"/>
  <c r="B393" i="1"/>
  <c r="B686" i="1"/>
  <c r="B488" i="1"/>
  <c r="B250" i="1"/>
  <c r="B605" i="1"/>
  <c r="B518" i="1"/>
  <c r="B524" i="1"/>
  <c r="B176" i="1"/>
  <c r="B75" i="1"/>
  <c r="B36" i="1"/>
  <c r="B350" i="1"/>
  <c r="B78" i="1"/>
  <c r="B440" i="1"/>
  <c r="B270" i="1"/>
  <c r="B394" i="1"/>
  <c r="B297" i="1"/>
  <c r="B707" i="1"/>
  <c r="B538" i="1"/>
  <c r="B424" i="1"/>
  <c r="B480" i="1"/>
  <c r="B509" i="1"/>
  <c r="B90" i="1"/>
  <c r="B357" i="1"/>
  <c r="B314" i="1"/>
  <c r="B773" i="1"/>
  <c r="B585" i="1"/>
  <c r="B69" i="1"/>
  <c r="B573" i="1"/>
  <c r="B790" i="1"/>
  <c r="B676" i="1"/>
  <c r="B196" i="1"/>
  <c r="B415" i="1"/>
  <c r="B68" i="1"/>
  <c r="B490" i="1"/>
  <c r="B430" i="1"/>
  <c r="B637" i="1"/>
  <c r="B203" i="1"/>
  <c r="B465" i="1"/>
  <c r="B65" i="1"/>
  <c r="B755" i="1"/>
  <c r="B127" i="1"/>
  <c r="B569" i="1"/>
  <c r="B450" i="1"/>
  <c r="B37" i="1"/>
  <c r="B142" i="1"/>
  <c r="B690" i="1"/>
  <c r="B532" i="1"/>
  <c r="B485" i="1"/>
  <c r="B694" i="1"/>
  <c r="B190" i="1"/>
  <c r="B620" i="1"/>
  <c r="B316" i="1"/>
  <c r="B639" i="1"/>
  <c r="B56" i="1"/>
</calcChain>
</file>

<file path=xl/sharedStrings.xml><?xml version="1.0" encoding="utf-8"?>
<sst xmlns="http://schemas.openxmlformats.org/spreadsheetml/2006/main" count="4" uniqueCount="4">
  <si>
    <t>ΑΣΕΠ
Β΄ΔΙΕΥΘΥΝΣΗ ΕΠΙΛΟΓΗΣ ΠΡΟΣΩΠΙΚΟΥ</t>
  </si>
  <si>
    <t>Α/Α</t>
  </si>
  <si>
    <t>ΑΡΙΘΜΟΣ ΜΗΤΡΩΟΥ ΥΠΟΨΗΦΙΟΥ</t>
  </si>
  <si>
    <t xml:space="preserve">
ΠΡΟΚΗΡΥΞΗ 7Κ/2021
(ΦΕΚ 28/12.5.2021 &amp; 31/26.5.2021, Τεύχος ΑΣΕΠ)
ΚΑΤΗΓΟΡΙΑ ΤΕΧΝΟΛΟΓΙΚΗΣ ΕΚΠΑΙΔΕΥΣΗΣ
ΠΙΝΑΚΑΣ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</si>
</sst>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33"/>
  <sheetViews>
    <sheetView tabSelected="1" workbookViewId="0">
      <selection activeCell="B828" sqref="B828"/>
    </sheetView>
  </sheetViews>
  <sheetFormatPr defaultRowHeight="15" x14ac:dyDescent="0.25"/>
  <cols>
    <col min="2" max="2" width="48.28515625" customWidth="1"/>
  </cols>
  <sheetData>
    <row r="1" spans="1:2" ht="35.25" customHeight="1" x14ac:dyDescent="0.25">
      <c r="A1" s="2" t="s">
        <v>0</v>
      </c>
      <c r="B1" s="2"/>
    </row>
    <row r="2" spans="1:2" ht="111.75" customHeight="1" x14ac:dyDescent="0.25">
      <c r="A2" s="3" t="s">
        <v>3</v>
      </c>
      <c r="B2" s="4"/>
    </row>
    <row r="3" spans="1:2" ht="39.75" customHeight="1" x14ac:dyDescent="0.25">
      <c r="A3" s="1" t="s">
        <v>1</v>
      </c>
      <c r="B3" s="1" t="s">
        <v>2</v>
      </c>
    </row>
    <row r="4" spans="1:2" x14ac:dyDescent="0.25">
      <c r="A4" s="5">
        <v>1</v>
      </c>
      <c r="B4" s="5" t="str">
        <f>"00001819"</f>
        <v>00001819</v>
      </c>
    </row>
    <row r="5" spans="1:2" x14ac:dyDescent="0.25">
      <c r="A5" s="5">
        <v>2</v>
      </c>
      <c r="B5" s="5" t="str">
        <f>"00003250"</f>
        <v>00003250</v>
      </c>
    </row>
    <row r="6" spans="1:2" x14ac:dyDescent="0.25">
      <c r="A6" s="5">
        <v>3</v>
      </c>
      <c r="B6" s="5" t="str">
        <f>"00004122"</f>
        <v>00004122</v>
      </c>
    </row>
    <row r="7" spans="1:2" x14ac:dyDescent="0.25">
      <c r="A7" s="5">
        <v>4</v>
      </c>
      <c r="B7" s="5" t="str">
        <f>"00004472"</f>
        <v>00004472</v>
      </c>
    </row>
    <row r="8" spans="1:2" x14ac:dyDescent="0.25">
      <c r="A8" s="5">
        <v>5</v>
      </c>
      <c r="B8" s="5" t="str">
        <f>"00006088"</f>
        <v>00006088</v>
      </c>
    </row>
    <row r="9" spans="1:2" x14ac:dyDescent="0.25">
      <c r="A9" s="5">
        <v>6</v>
      </c>
      <c r="B9" s="5" t="str">
        <f>"00007823"</f>
        <v>00007823</v>
      </c>
    </row>
    <row r="10" spans="1:2" x14ac:dyDescent="0.25">
      <c r="A10" s="5">
        <v>7</v>
      </c>
      <c r="B10" s="5" t="str">
        <f>"00008052"</f>
        <v>00008052</v>
      </c>
    </row>
    <row r="11" spans="1:2" x14ac:dyDescent="0.25">
      <c r="A11" s="5">
        <v>8</v>
      </c>
      <c r="B11" s="5" t="str">
        <f>"00008668"</f>
        <v>00008668</v>
      </c>
    </row>
    <row r="12" spans="1:2" x14ac:dyDescent="0.25">
      <c r="A12" s="5">
        <v>9</v>
      </c>
      <c r="B12" s="5" t="str">
        <f>"00008731"</f>
        <v>00008731</v>
      </c>
    </row>
    <row r="13" spans="1:2" x14ac:dyDescent="0.25">
      <c r="A13" s="5">
        <v>10</v>
      </c>
      <c r="B13" s="5" t="str">
        <f>"00008766"</f>
        <v>00008766</v>
      </c>
    </row>
    <row r="14" spans="1:2" x14ac:dyDescent="0.25">
      <c r="A14" s="5">
        <v>11</v>
      </c>
      <c r="B14" s="5" t="str">
        <f>"00009277"</f>
        <v>00009277</v>
      </c>
    </row>
    <row r="15" spans="1:2" x14ac:dyDescent="0.25">
      <c r="A15" s="5">
        <v>12</v>
      </c>
      <c r="B15" s="5" t="str">
        <f>"00009609"</f>
        <v>00009609</v>
      </c>
    </row>
    <row r="16" spans="1:2" x14ac:dyDescent="0.25">
      <c r="A16" s="5">
        <v>13</v>
      </c>
      <c r="B16" s="5" t="str">
        <f>"00010585"</f>
        <v>00010585</v>
      </c>
    </row>
    <row r="17" spans="1:2" x14ac:dyDescent="0.25">
      <c r="A17" s="5">
        <v>14</v>
      </c>
      <c r="B17" s="5" t="str">
        <f>"00010879"</f>
        <v>00010879</v>
      </c>
    </row>
    <row r="18" spans="1:2" x14ac:dyDescent="0.25">
      <c r="A18" s="5">
        <v>15</v>
      </c>
      <c r="B18" s="5" t="str">
        <f>"00014721"</f>
        <v>00014721</v>
      </c>
    </row>
    <row r="19" spans="1:2" x14ac:dyDescent="0.25">
      <c r="A19" s="5">
        <v>16</v>
      </c>
      <c r="B19" s="5" t="str">
        <f>"00015670"</f>
        <v>00015670</v>
      </c>
    </row>
    <row r="20" spans="1:2" x14ac:dyDescent="0.25">
      <c r="A20" s="5">
        <v>17</v>
      </c>
      <c r="B20" s="5" t="str">
        <f>"00016146"</f>
        <v>00016146</v>
      </c>
    </row>
    <row r="21" spans="1:2" x14ac:dyDescent="0.25">
      <c r="A21" s="5">
        <v>18</v>
      </c>
      <c r="B21" s="5" t="str">
        <f>"00016245"</f>
        <v>00016245</v>
      </c>
    </row>
    <row r="22" spans="1:2" x14ac:dyDescent="0.25">
      <c r="A22" s="5">
        <v>19</v>
      </c>
      <c r="B22" s="5" t="str">
        <f>"00016371"</f>
        <v>00016371</v>
      </c>
    </row>
    <row r="23" spans="1:2" x14ac:dyDescent="0.25">
      <c r="A23" s="5">
        <v>20</v>
      </c>
      <c r="B23" s="5" t="str">
        <f>"00016950"</f>
        <v>00016950</v>
      </c>
    </row>
    <row r="24" spans="1:2" x14ac:dyDescent="0.25">
      <c r="A24" s="5">
        <v>21</v>
      </c>
      <c r="B24" s="5" t="str">
        <f>"00017054"</f>
        <v>00017054</v>
      </c>
    </row>
    <row r="25" spans="1:2" x14ac:dyDescent="0.25">
      <c r="A25" s="5">
        <v>22</v>
      </c>
      <c r="B25" s="5" t="str">
        <f>"00019316"</f>
        <v>00019316</v>
      </c>
    </row>
    <row r="26" spans="1:2" x14ac:dyDescent="0.25">
      <c r="A26" s="5">
        <v>23</v>
      </c>
      <c r="B26" s="5" t="str">
        <f>"00019622"</f>
        <v>00019622</v>
      </c>
    </row>
    <row r="27" spans="1:2" x14ac:dyDescent="0.25">
      <c r="A27" s="5">
        <v>24</v>
      </c>
      <c r="B27" s="5" t="str">
        <f>"00020413"</f>
        <v>00020413</v>
      </c>
    </row>
    <row r="28" spans="1:2" x14ac:dyDescent="0.25">
      <c r="A28" s="5">
        <v>25</v>
      </c>
      <c r="B28" s="5" t="str">
        <f>"00021189"</f>
        <v>00021189</v>
      </c>
    </row>
    <row r="29" spans="1:2" x14ac:dyDescent="0.25">
      <c r="A29" s="5">
        <v>26</v>
      </c>
      <c r="B29" s="5" t="str">
        <f>"00021718"</f>
        <v>00021718</v>
      </c>
    </row>
    <row r="30" spans="1:2" x14ac:dyDescent="0.25">
      <c r="A30" s="5">
        <v>27</v>
      </c>
      <c r="B30" s="5" t="str">
        <f>"00021957"</f>
        <v>00021957</v>
      </c>
    </row>
    <row r="31" spans="1:2" x14ac:dyDescent="0.25">
      <c r="A31" s="5">
        <v>28</v>
      </c>
      <c r="B31" s="5" t="str">
        <f>"00022130"</f>
        <v>00022130</v>
      </c>
    </row>
    <row r="32" spans="1:2" x14ac:dyDescent="0.25">
      <c r="A32" s="5">
        <v>29</v>
      </c>
      <c r="B32" s="5" t="str">
        <f>"00022625"</f>
        <v>00022625</v>
      </c>
    </row>
    <row r="33" spans="1:2" x14ac:dyDescent="0.25">
      <c r="A33" s="5">
        <v>30</v>
      </c>
      <c r="B33" s="5" t="str">
        <f>"00023158"</f>
        <v>00023158</v>
      </c>
    </row>
    <row r="34" spans="1:2" x14ac:dyDescent="0.25">
      <c r="A34" s="5">
        <v>31</v>
      </c>
      <c r="B34" s="5" t="str">
        <f>"00025147"</f>
        <v>00025147</v>
      </c>
    </row>
    <row r="35" spans="1:2" x14ac:dyDescent="0.25">
      <c r="A35" s="5">
        <v>32</v>
      </c>
      <c r="B35" s="5" t="str">
        <f>"00026788"</f>
        <v>00026788</v>
      </c>
    </row>
    <row r="36" spans="1:2" x14ac:dyDescent="0.25">
      <c r="A36" s="5">
        <v>33</v>
      </c>
      <c r="B36" s="5" t="str">
        <f>"00037808"</f>
        <v>00037808</v>
      </c>
    </row>
    <row r="37" spans="1:2" x14ac:dyDescent="0.25">
      <c r="A37" s="5">
        <v>34</v>
      </c>
      <c r="B37" s="5" t="str">
        <f>"00070043"</f>
        <v>00070043</v>
      </c>
    </row>
    <row r="38" spans="1:2" x14ac:dyDescent="0.25">
      <c r="A38" s="5">
        <v>35</v>
      </c>
      <c r="B38" s="5" t="str">
        <f>"00070144"</f>
        <v>00070144</v>
      </c>
    </row>
    <row r="39" spans="1:2" x14ac:dyDescent="0.25">
      <c r="A39" s="5">
        <v>36</v>
      </c>
      <c r="B39" s="5" t="str">
        <f>"00070642"</f>
        <v>00070642</v>
      </c>
    </row>
    <row r="40" spans="1:2" x14ac:dyDescent="0.25">
      <c r="A40" s="5">
        <v>37</v>
      </c>
      <c r="B40" s="5" t="str">
        <f>"00075409"</f>
        <v>00075409</v>
      </c>
    </row>
    <row r="41" spans="1:2" x14ac:dyDescent="0.25">
      <c r="A41" s="5">
        <v>38</v>
      </c>
      <c r="B41" s="5" t="str">
        <f>"00075523"</f>
        <v>00075523</v>
      </c>
    </row>
    <row r="42" spans="1:2" x14ac:dyDescent="0.25">
      <c r="A42" s="5">
        <v>39</v>
      </c>
      <c r="B42" s="5" t="str">
        <f>"00076108"</f>
        <v>00076108</v>
      </c>
    </row>
    <row r="43" spans="1:2" x14ac:dyDescent="0.25">
      <c r="A43" s="5">
        <v>40</v>
      </c>
      <c r="B43" s="5" t="str">
        <f>"00076356"</f>
        <v>00076356</v>
      </c>
    </row>
    <row r="44" spans="1:2" x14ac:dyDescent="0.25">
      <c r="A44" s="5">
        <v>41</v>
      </c>
      <c r="B44" s="5" t="str">
        <f>"00077451"</f>
        <v>00077451</v>
      </c>
    </row>
    <row r="45" spans="1:2" x14ac:dyDescent="0.25">
      <c r="A45" s="5">
        <v>42</v>
      </c>
      <c r="B45" s="5" t="str">
        <f>"00078038"</f>
        <v>00078038</v>
      </c>
    </row>
    <row r="46" spans="1:2" x14ac:dyDescent="0.25">
      <c r="A46" s="5">
        <v>43</v>
      </c>
      <c r="B46" s="5" t="str">
        <f>"00079126"</f>
        <v>00079126</v>
      </c>
    </row>
    <row r="47" spans="1:2" x14ac:dyDescent="0.25">
      <c r="A47" s="5">
        <v>44</v>
      </c>
      <c r="B47" s="5" t="str">
        <f>"00080234"</f>
        <v>00080234</v>
      </c>
    </row>
    <row r="48" spans="1:2" x14ac:dyDescent="0.25">
      <c r="A48" s="5">
        <v>45</v>
      </c>
      <c r="B48" s="5" t="str">
        <f>"00080645"</f>
        <v>00080645</v>
      </c>
    </row>
    <row r="49" spans="1:2" x14ac:dyDescent="0.25">
      <c r="A49" s="5">
        <v>46</v>
      </c>
      <c r="B49" s="5" t="str">
        <f>"00089475"</f>
        <v>00089475</v>
      </c>
    </row>
    <row r="50" spans="1:2" x14ac:dyDescent="0.25">
      <c r="A50" s="5">
        <v>47</v>
      </c>
      <c r="B50" s="5" t="str">
        <f>"00092756"</f>
        <v>00092756</v>
      </c>
    </row>
    <row r="51" spans="1:2" x14ac:dyDescent="0.25">
      <c r="A51" s="5">
        <v>48</v>
      </c>
      <c r="B51" s="5" t="str">
        <f>"00093041"</f>
        <v>00093041</v>
      </c>
    </row>
    <row r="52" spans="1:2" x14ac:dyDescent="0.25">
      <c r="A52" s="5">
        <v>49</v>
      </c>
      <c r="B52" s="5" t="str">
        <f>"00095495"</f>
        <v>00095495</v>
      </c>
    </row>
    <row r="53" spans="1:2" x14ac:dyDescent="0.25">
      <c r="A53" s="5">
        <v>50</v>
      </c>
      <c r="B53" s="5" t="str">
        <f>"00095901"</f>
        <v>00095901</v>
      </c>
    </row>
    <row r="54" spans="1:2" x14ac:dyDescent="0.25">
      <c r="A54" s="5">
        <v>51</v>
      </c>
      <c r="B54" s="5" t="str">
        <f>"00097406"</f>
        <v>00097406</v>
      </c>
    </row>
    <row r="55" spans="1:2" x14ac:dyDescent="0.25">
      <c r="A55" s="5">
        <v>52</v>
      </c>
      <c r="B55" s="5" t="str">
        <f>"00099263"</f>
        <v>00099263</v>
      </c>
    </row>
    <row r="56" spans="1:2" x14ac:dyDescent="0.25">
      <c r="A56" s="5">
        <v>53</v>
      </c>
      <c r="B56" s="5" t="str">
        <f>"00104236"</f>
        <v>00104236</v>
      </c>
    </row>
    <row r="57" spans="1:2" x14ac:dyDescent="0.25">
      <c r="A57" s="5">
        <v>54</v>
      </c>
      <c r="B57" s="5" t="str">
        <f>"00105520"</f>
        <v>00105520</v>
      </c>
    </row>
    <row r="58" spans="1:2" x14ac:dyDescent="0.25">
      <c r="A58" s="5">
        <v>55</v>
      </c>
      <c r="B58" s="5" t="str">
        <f>"00106006"</f>
        <v>00106006</v>
      </c>
    </row>
    <row r="59" spans="1:2" x14ac:dyDescent="0.25">
      <c r="A59" s="5">
        <v>56</v>
      </c>
      <c r="B59" s="5" t="str">
        <f>"00106955"</f>
        <v>00106955</v>
      </c>
    </row>
    <row r="60" spans="1:2" x14ac:dyDescent="0.25">
      <c r="A60" s="5">
        <v>57</v>
      </c>
      <c r="B60" s="5" t="str">
        <f>"00107048"</f>
        <v>00107048</v>
      </c>
    </row>
    <row r="61" spans="1:2" x14ac:dyDescent="0.25">
      <c r="A61" s="5">
        <v>58</v>
      </c>
      <c r="B61" s="5" t="str">
        <f>"00107270"</f>
        <v>00107270</v>
      </c>
    </row>
    <row r="62" spans="1:2" x14ac:dyDescent="0.25">
      <c r="A62" s="5">
        <v>59</v>
      </c>
      <c r="B62" s="5" t="str">
        <f>"00108652"</f>
        <v>00108652</v>
      </c>
    </row>
    <row r="63" spans="1:2" x14ac:dyDescent="0.25">
      <c r="A63" s="5">
        <v>60</v>
      </c>
      <c r="B63" s="5" t="str">
        <f>"00109274"</f>
        <v>00109274</v>
      </c>
    </row>
    <row r="64" spans="1:2" x14ac:dyDescent="0.25">
      <c r="A64" s="5">
        <v>61</v>
      </c>
      <c r="B64" s="5" t="str">
        <f>"00109275"</f>
        <v>00109275</v>
      </c>
    </row>
    <row r="65" spans="1:2" x14ac:dyDescent="0.25">
      <c r="A65" s="5">
        <v>62</v>
      </c>
      <c r="B65" s="5" t="str">
        <f>"00109340"</f>
        <v>00109340</v>
      </c>
    </row>
    <row r="66" spans="1:2" x14ac:dyDescent="0.25">
      <c r="A66" s="5">
        <v>63</v>
      </c>
      <c r="B66" s="5" t="str">
        <f>"00109934"</f>
        <v>00109934</v>
      </c>
    </row>
    <row r="67" spans="1:2" x14ac:dyDescent="0.25">
      <c r="A67" s="5">
        <v>64</v>
      </c>
      <c r="B67" s="5" t="str">
        <f>"00111285"</f>
        <v>00111285</v>
      </c>
    </row>
    <row r="68" spans="1:2" x14ac:dyDescent="0.25">
      <c r="A68" s="5">
        <v>65</v>
      </c>
      <c r="B68" s="5" t="str">
        <f>"00112156"</f>
        <v>00112156</v>
      </c>
    </row>
    <row r="69" spans="1:2" x14ac:dyDescent="0.25">
      <c r="A69" s="5">
        <v>66</v>
      </c>
      <c r="B69" s="5" t="str">
        <f>"00112323"</f>
        <v>00112323</v>
      </c>
    </row>
    <row r="70" spans="1:2" x14ac:dyDescent="0.25">
      <c r="A70" s="5">
        <v>67</v>
      </c>
      <c r="B70" s="5" t="str">
        <f>"00132676"</f>
        <v>00132676</v>
      </c>
    </row>
    <row r="71" spans="1:2" x14ac:dyDescent="0.25">
      <c r="A71" s="5">
        <v>68</v>
      </c>
      <c r="B71" s="5" t="str">
        <f>"00137997"</f>
        <v>00137997</v>
      </c>
    </row>
    <row r="72" spans="1:2" x14ac:dyDescent="0.25">
      <c r="A72" s="5">
        <v>69</v>
      </c>
      <c r="B72" s="5" t="str">
        <f>"00140465"</f>
        <v>00140465</v>
      </c>
    </row>
    <row r="73" spans="1:2" x14ac:dyDescent="0.25">
      <c r="A73" s="5">
        <v>70</v>
      </c>
      <c r="B73" s="5" t="str">
        <f>"00141230"</f>
        <v>00141230</v>
      </c>
    </row>
    <row r="74" spans="1:2" x14ac:dyDescent="0.25">
      <c r="A74" s="5">
        <v>71</v>
      </c>
      <c r="B74" s="5" t="str">
        <f>"00141534"</f>
        <v>00141534</v>
      </c>
    </row>
    <row r="75" spans="1:2" x14ac:dyDescent="0.25">
      <c r="A75" s="5">
        <v>72</v>
      </c>
      <c r="B75" s="5" t="str">
        <f>"00144406"</f>
        <v>00144406</v>
      </c>
    </row>
    <row r="76" spans="1:2" x14ac:dyDescent="0.25">
      <c r="A76" s="5">
        <v>73</v>
      </c>
      <c r="B76" s="5" t="str">
        <f>"00145257"</f>
        <v>00145257</v>
      </c>
    </row>
    <row r="77" spans="1:2" x14ac:dyDescent="0.25">
      <c r="A77" s="5">
        <v>74</v>
      </c>
      <c r="B77" s="5" t="str">
        <f>"00145724"</f>
        <v>00145724</v>
      </c>
    </row>
    <row r="78" spans="1:2" x14ac:dyDescent="0.25">
      <c r="A78" s="5">
        <v>75</v>
      </c>
      <c r="B78" s="5" t="str">
        <f>"00145864"</f>
        <v>00145864</v>
      </c>
    </row>
    <row r="79" spans="1:2" x14ac:dyDescent="0.25">
      <c r="A79" s="5">
        <v>76</v>
      </c>
      <c r="B79" s="5" t="str">
        <f>"00146491"</f>
        <v>00146491</v>
      </c>
    </row>
    <row r="80" spans="1:2" x14ac:dyDescent="0.25">
      <c r="A80" s="5">
        <v>77</v>
      </c>
      <c r="B80" s="5" t="str">
        <f>"00147030"</f>
        <v>00147030</v>
      </c>
    </row>
    <row r="81" spans="1:2" x14ac:dyDescent="0.25">
      <c r="A81" s="5">
        <v>78</v>
      </c>
      <c r="B81" s="5" t="str">
        <f>"00147055"</f>
        <v>00147055</v>
      </c>
    </row>
    <row r="82" spans="1:2" x14ac:dyDescent="0.25">
      <c r="A82" s="5">
        <v>79</v>
      </c>
      <c r="B82" s="5" t="str">
        <f>"00147111"</f>
        <v>00147111</v>
      </c>
    </row>
    <row r="83" spans="1:2" x14ac:dyDescent="0.25">
      <c r="A83" s="5">
        <v>80</v>
      </c>
      <c r="B83" s="5" t="str">
        <f>"00147192"</f>
        <v>00147192</v>
      </c>
    </row>
    <row r="84" spans="1:2" x14ac:dyDescent="0.25">
      <c r="A84" s="5">
        <v>81</v>
      </c>
      <c r="B84" s="5" t="str">
        <f>"00147637"</f>
        <v>00147637</v>
      </c>
    </row>
    <row r="85" spans="1:2" x14ac:dyDescent="0.25">
      <c r="A85" s="5">
        <v>82</v>
      </c>
      <c r="B85" s="5" t="str">
        <f>"00148712"</f>
        <v>00148712</v>
      </c>
    </row>
    <row r="86" spans="1:2" x14ac:dyDescent="0.25">
      <c r="A86" s="5">
        <v>83</v>
      </c>
      <c r="B86" s="5" t="str">
        <f>"00148820"</f>
        <v>00148820</v>
      </c>
    </row>
    <row r="87" spans="1:2" x14ac:dyDescent="0.25">
      <c r="A87" s="5">
        <v>84</v>
      </c>
      <c r="B87" s="5" t="str">
        <f>"00149259"</f>
        <v>00149259</v>
      </c>
    </row>
    <row r="88" spans="1:2" x14ac:dyDescent="0.25">
      <c r="A88" s="5">
        <v>85</v>
      </c>
      <c r="B88" s="5" t="str">
        <f>"00149369"</f>
        <v>00149369</v>
      </c>
    </row>
    <row r="89" spans="1:2" x14ac:dyDescent="0.25">
      <c r="A89" s="5">
        <v>86</v>
      </c>
      <c r="B89" s="5" t="str">
        <f>"00149596"</f>
        <v>00149596</v>
      </c>
    </row>
    <row r="90" spans="1:2" x14ac:dyDescent="0.25">
      <c r="A90" s="5">
        <v>87</v>
      </c>
      <c r="B90" s="5" t="str">
        <f>"00150009"</f>
        <v>00150009</v>
      </c>
    </row>
    <row r="91" spans="1:2" x14ac:dyDescent="0.25">
      <c r="A91" s="5">
        <v>88</v>
      </c>
      <c r="B91" s="5" t="str">
        <f>"00150088"</f>
        <v>00150088</v>
      </c>
    </row>
    <row r="92" spans="1:2" x14ac:dyDescent="0.25">
      <c r="A92" s="5">
        <v>89</v>
      </c>
      <c r="B92" s="5" t="str">
        <f>"00150135"</f>
        <v>00150135</v>
      </c>
    </row>
    <row r="93" spans="1:2" x14ac:dyDescent="0.25">
      <c r="A93" s="5">
        <v>90</v>
      </c>
      <c r="B93" s="5" t="str">
        <f>"00150148"</f>
        <v>00150148</v>
      </c>
    </row>
    <row r="94" spans="1:2" x14ac:dyDescent="0.25">
      <c r="A94" s="5">
        <v>91</v>
      </c>
      <c r="B94" s="5" t="str">
        <f>"00150188"</f>
        <v>00150188</v>
      </c>
    </row>
    <row r="95" spans="1:2" x14ac:dyDescent="0.25">
      <c r="A95" s="5">
        <v>92</v>
      </c>
      <c r="B95" s="5" t="str">
        <f>"00150754"</f>
        <v>00150754</v>
      </c>
    </row>
    <row r="96" spans="1:2" x14ac:dyDescent="0.25">
      <c r="A96" s="5">
        <v>93</v>
      </c>
      <c r="B96" s="5" t="str">
        <f>"00151712"</f>
        <v>00151712</v>
      </c>
    </row>
    <row r="97" spans="1:2" x14ac:dyDescent="0.25">
      <c r="A97" s="5">
        <v>94</v>
      </c>
      <c r="B97" s="5" t="str">
        <f>"00152706"</f>
        <v>00152706</v>
      </c>
    </row>
    <row r="98" spans="1:2" x14ac:dyDescent="0.25">
      <c r="A98" s="5">
        <v>95</v>
      </c>
      <c r="B98" s="5" t="str">
        <f>"00153078"</f>
        <v>00153078</v>
      </c>
    </row>
    <row r="99" spans="1:2" x14ac:dyDescent="0.25">
      <c r="A99" s="5">
        <v>96</v>
      </c>
      <c r="B99" s="5" t="str">
        <f>"00153479"</f>
        <v>00153479</v>
      </c>
    </row>
    <row r="100" spans="1:2" x14ac:dyDescent="0.25">
      <c r="A100" s="5">
        <v>97</v>
      </c>
      <c r="B100" s="5" t="str">
        <f>"00154296"</f>
        <v>00154296</v>
      </c>
    </row>
    <row r="101" spans="1:2" x14ac:dyDescent="0.25">
      <c r="A101" s="5">
        <v>98</v>
      </c>
      <c r="B101" s="5" t="str">
        <f>"00155030"</f>
        <v>00155030</v>
      </c>
    </row>
    <row r="102" spans="1:2" x14ac:dyDescent="0.25">
      <c r="A102" s="5">
        <v>99</v>
      </c>
      <c r="B102" s="5" t="str">
        <f>"00155587"</f>
        <v>00155587</v>
      </c>
    </row>
    <row r="103" spans="1:2" x14ac:dyDescent="0.25">
      <c r="A103" s="5">
        <v>100</v>
      </c>
      <c r="B103" s="5" t="str">
        <f>"00155810"</f>
        <v>00155810</v>
      </c>
    </row>
    <row r="104" spans="1:2" x14ac:dyDescent="0.25">
      <c r="A104" s="5">
        <v>101</v>
      </c>
      <c r="B104" s="5" t="str">
        <f>"00155976"</f>
        <v>00155976</v>
      </c>
    </row>
    <row r="105" spans="1:2" x14ac:dyDescent="0.25">
      <c r="A105" s="5">
        <v>102</v>
      </c>
      <c r="B105" s="5" t="str">
        <f>"00157466"</f>
        <v>00157466</v>
      </c>
    </row>
    <row r="106" spans="1:2" x14ac:dyDescent="0.25">
      <c r="A106" s="5">
        <v>103</v>
      </c>
      <c r="B106" s="5" t="str">
        <f>"00157737"</f>
        <v>00157737</v>
      </c>
    </row>
    <row r="107" spans="1:2" x14ac:dyDescent="0.25">
      <c r="A107" s="5">
        <v>104</v>
      </c>
      <c r="B107" s="5" t="str">
        <f>"00158015"</f>
        <v>00158015</v>
      </c>
    </row>
    <row r="108" spans="1:2" x14ac:dyDescent="0.25">
      <c r="A108" s="5">
        <v>105</v>
      </c>
      <c r="B108" s="5" t="str">
        <f>"00159271"</f>
        <v>00159271</v>
      </c>
    </row>
    <row r="109" spans="1:2" x14ac:dyDescent="0.25">
      <c r="A109" s="5">
        <v>106</v>
      </c>
      <c r="B109" s="5" t="str">
        <f>"00159885"</f>
        <v>00159885</v>
      </c>
    </row>
    <row r="110" spans="1:2" x14ac:dyDescent="0.25">
      <c r="A110" s="5">
        <v>107</v>
      </c>
      <c r="B110" s="5" t="str">
        <f>"00160088"</f>
        <v>00160088</v>
      </c>
    </row>
    <row r="111" spans="1:2" x14ac:dyDescent="0.25">
      <c r="A111" s="5">
        <v>108</v>
      </c>
      <c r="B111" s="5" t="str">
        <f>"00161018"</f>
        <v>00161018</v>
      </c>
    </row>
    <row r="112" spans="1:2" x14ac:dyDescent="0.25">
      <c r="A112" s="5">
        <v>109</v>
      </c>
      <c r="B112" s="5" t="str">
        <f>"00161117"</f>
        <v>00161117</v>
      </c>
    </row>
    <row r="113" spans="1:2" x14ac:dyDescent="0.25">
      <c r="A113" s="5">
        <v>110</v>
      </c>
      <c r="B113" s="5" t="str">
        <f>"00162159"</f>
        <v>00162159</v>
      </c>
    </row>
    <row r="114" spans="1:2" x14ac:dyDescent="0.25">
      <c r="A114" s="5">
        <v>111</v>
      </c>
      <c r="B114" s="5" t="str">
        <f>"00162234"</f>
        <v>00162234</v>
      </c>
    </row>
    <row r="115" spans="1:2" x14ac:dyDescent="0.25">
      <c r="A115" s="5">
        <v>112</v>
      </c>
      <c r="B115" s="5" t="str">
        <f>"00163684"</f>
        <v>00163684</v>
      </c>
    </row>
    <row r="116" spans="1:2" x14ac:dyDescent="0.25">
      <c r="A116" s="5">
        <v>113</v>
      </c>
      <c r="B116" s="5" t="str">
        <f>"00170122"</f>
        <v>00170122</v>
      </c>
    </row>
    <row r="117" spans="1:2" x14ac:dyDescent="0.25">
      <c r="A117" s="5">
        <v>114</v>
      </c>
      <c r="B117" s="5" t="str">
        <f>"00172777"</f>
        <v>00172777</v>
      </c>
    </row>
    <row r="118" spans="1:2" x14ac:dyDescent="0.25">
      <c r="A118" s="5">
        <v>115</v>
      </c>
      <c r="B118" s="5" t="str">
        <f>"00175998"</f>
        <v>00175998</v>
      </c>
    </row>
    <row r="119" spans="1:2" x14ac:dyDescent="0.25">
      <c r="A119" s="5">
        <v>116</v>
      </c>
      <c r="B119" s="5" t="str">
        <f>"00182270"</f>
        <v>00182270</v>
      </c>
    </row>
    <row r="120" spans="1:2" x14ac:dyDescent="0.25">
      <c r="A120" s="5">
        <v>117</v>
      </c>
      <c r="B120" s="5" t="str">
        <f>"00184287"</f>
        <v>00184287</v>
      </c>
    </row>
    <row r="121" spans="1:2" x14ac:dyDescent="0.25">
      <c r="A121" s="5">
        <v>118</v>
      </c>
      <c r="B121" s="5" t="str">
        <f>"00185506"</f>
        <v>00185506</v>
      </c>
    </row>
    <row r="122" spans="1:2" x14ac:dyDescent="0.25">
      <c r="A122" s="5">
        <v>119</v>
      </c>
      <c r="B122" s="5" t="str">
        <f>"00185784"</f>
        <v>00185784</v>
      </c>
    </row>
    <row r="123" spans="1:2" x14ac:dyDescent="0.25">
      <c r="A123" s="5">
        <v>120</v>
      </c>
      <c r="B123" s="5" t="str">
        <f>"00186327"</f>
        <v>00186327</v>
      </c>
    </row>
    <row r="124" spans="1:2" x14ac:dyDescent="0.25">
      <c r="A124" s="5">
        <v>121</v>
      </c>
      <c r="B124" s="5" t="str">
        <f>"00186564"</f>
        <v>00186564</v>
      </c>
    </row>
    <row r="125" spans="1:2" x14ac:dyDescent="0.25">
      <c r="A125" s="5">
        <v>122</v>
      </c>
      <c r="B125" s="5" t="str">
        <f>"00187794"</f>
        <v>00187794</v>
      </c>
    </row>
    <row r="126" spans="1:2" x14ac:dyDescent="0.25">
      <c r="A126" s="5">
        <v>123</v>
      </c>
      <c r="B126" s="5" t="str">
        <f>"00189394"</f>
        <v>00189394</v>
      </c>
    </row>
    <row r="127" spans="1:2" x14ac:dyDescent="0.25">
      <c r="A127" s="5">
        <v>124</v>
      </c>
      <c r="B127" s="5" t="str">
        <f>"00190357"</f>
        <v>00190357</v>
      </c>
    </row>
    <row r="128" spans="1:2" x14ac:dyDescent="0.25">
      <c r="A128" s="5">
        <v>125</v>
      </c>
      <c r="B128" s="5" t="str">
        <f>"00193702"</f>
        <v>00193702</v>
      </c>
    </row>
    <row r="129" spans="1:2" x14ac:dyDescent="0.25">
      <c r="A129" s="5">
        <v>126</v>
      </c>
      <c r="B129" s="5" t="str">
        <f>"00193803"</f>
        <v>00193803</v>
      </c>
    </row>
    <row r="130" spans="1:2" x14ac:dyDescent="0.25">
      <c r="A130" s="5">
        <v>127</v>
      </c>
      <c r="B130" s="5" t="str">
        <f>"00195827"</f>
        <v>00195827</v>
      </c>
    </row>
    <row r="131" spans="1:2" x14ac:dyDescent="0.25">
      <c r="A131" s="5">
        <v>128</v>
      </c>
      <c r="B131" s="5" t="str">
        <f>"00197442"</f>
        <v>00197442</v>
      </c>
    </row>
    <row r="132" spans="1:2" x14ac:dyDescent="0.25">
      <c r="A132" s="5">
        <v>129</v>
      </c>
      <c r="B132" s="5" t="str">
        <f>"00197681"</f>
        <v>00197681</v>
      </c>
    </row>
    <row r="133" spans="1:2" x14ac:dyDescent="0.25">
      <c r="A133" s="5">
        <v>130</v>
      </c>
      <c r="B133" s="5" t="str">
        <f>"00197721"</f>
        <v>00197721</v>
      </c>
    </row>
    <row r="134" spans="1:2" x14ac:dyDescent="0.25">
      <c r="A134" s="5">
        <v>131</v>
      </c>
      <c r="B134" s="5" t="str">
        <f>"00198768"</f>
        <v>00198768</v>
      </c>
    </row>
    <row r="135" spans="1:2" x14ac:dyDescent="0.25">
      <c r="A135" s="5">
        <v>132</v>
      </c>
      <c r="B135" s="5" t="str">
        <f>"00200200"</f>
        <v>00200200</v>
      </c>
    </row>
    <row r="136" spans="1:2" x14ac:dyDescent="0.25">
      <c r="A136" s="5">
        <v>133</v>
      </c>
      <c r="B136" s="5" t="str">
        <f>"00200210"</f>
        <v>00200210</v>
      </c>
    </row>
    <row r="137" spans="1:2" x14ac:dyDescent="0.25">
      <c r="A137" s="5">
        <v>134</v>
      </c>
      <c r="B137" s="5" t="str">
        <f>"00200398"</f>
        <v>00200398</v>
      </c>
    </row>
    <row r="138" spans="1:2" x14ac:dyDescent="0.25">
      <c r="A138" s="5">
        <v>135</v>
      </c>
      <c r="B138" s="5" t="str">
        <f>"00201100"</f>
        <v>00201100</v>
      </c>
    </row>
    <row r="139" spans="1:2" x14ac:dyDescent="0.25">
      <c r="A139" s="5">
        <v>136</v>
      </c>
      <c r="B139" s="5" t="str">
        <f>"00201234"</f>
        <v>00201234</v>
      </c>
    </row>
    <row r="140" spans="1:2" x14ac:dyDescent="0.25">
      <c r="A140" s="5">
        <v>137</v>
      </c>
      <c r="B140" s="5" t="str">
        <f>"00201308"</f>
        <v>00201308</v>
      </c>
    </row>
    <row r="141" spans="1:2" x14ac:dyDescent="0.25">
      <c r="A141" s="5">
        <v>138</v>
      </c>
      <c r="B141" s="5" t="str">
        <f>"00203156"</f>
        <v>00203156</v>
      </c>
    </row>
    <row r="142" spans="1:2" x14ac:dyDescent="0.25">
      <c r="A142" s="5">
        <v>139</v>
      </c>
      <c r="B142" s="5" t="str">
        <f>"00205380"</f>
        <v>00205380</v>
      </c>
    </row>
    <row r="143" spans="1:2" x14ac:dyDescent="0.25">
      <c r="A143" s="5">
        <v>140</v>
      </c>
      <c r="B143" s="5" t="str">
        <f>"00206543"</f>
        <v>00206543</v>
      </c>
    </row>
    <row r="144" spans="1:2" x14ac:dyDescent="0.25">
      <c r="A144" s="5">
        <v>141</v>
      </c>
      <c r="B144" s="5" t="str">
        <f>"00206625"</f>
        <v>00206625</v>
      </c>
    </row>
    <row r="145" spans="1:2" x14ac:dyDescent="0.25">
      <c r="A145" s="5">
        <v>142</v>
      </c>
      <c r="B145" s="5" t="str">
        <f>"00206951"</f>
        <v>00206951</v>
      </c>
    </row>
    <row r="146" spans="1:2" x14ac:dyDescent="0.25">
      <c r="A146" s="5">
        <v>143</v>
      </c>
      <c r="B146" s="5" t="str">
        <f>"00207644"</f>
        <v>00207644</v>
      </c>
    </row>
    <row r="147" spans="1:2" x14ac:dyDescent="0.25">
      <c r="A147" s="5">
        <v>144</v>
      </c>
      <c r="B147" s="5" t="str">
        <f>"00207726"</f>
        <v>00207726</v>
      </c>
    </row>
    <row r="148" spans="1:2" x14ac:dyDescent="0.25">
      <c r="A148" s="5">
        <v>145</v>
      </c>
      <c r="B148" s="5" t="str">
        <f>"00208778"</f>
        <v>00208778</v>
      </c>
    </row>
    <row r="149" spans="1:2" x14ac:dyDescent="0.25">
      <c r="A149" s="5">
        <v>146</v>
      </c>
      <c r="B149" s="5" t="str">
        <f>"00212072"</f>
        <v>00212072</v>
      </c>
    </row>
    <row r="150" spans="1:2" x14ac:dyDescent="0.25">
      <c r="A150" s="5">
        <v>147</v>
      </c>
      <c r="B150" s="5" t="str">
        <f>"00212584"</f>
        <v>00212584</v>
      </c>
    </row>
    <row r="151" spans="1:2" x14ac:dyDescent="0.25">
      <c r="A151" s="5">
        <v>148</v>
      </c>
      <c r="B151" s="5" t="str">
        <f>"00214658"</f>
        <v>00214658</v>
      </c>
    </row>
    <row r="152" spans="1:2" x14ac:dyDescent="0.25">
      <c r="A152" s="5">
        <v>149</v>
      </c>
      <c r="B152" s="5" t="str">
        <f>"00216965"</f>
        <v>00216965</v>
      </c>
    </row>
    <row r="153" spans="1:2" x14ac:dyDescent="0.25">
      <c r="A153" s="5">
        <v>150</v>
      </c>
      <c r="B153" s="5" t="str">
        <f>"00218831"</f>
        <v>00218831</v>
      </c>
    </row>
    <row r="154" spans="1:2" x14ac:dyDescent="0.25">
      <c r="A154" s="5">
        <v>151</v>
      </c>
      <c r="B154" s="5" t="str">
        <f>"00220461"</f>
        <v>00220461</v>
      </c>
    </row>
    <row r="155" spans="1:2" x14ac:dyDescent="0.25">
      <c r="A155" s="5">
        <v>152</v>
      </c>
      <c r="B155" s="5" t="str">
        <f>"00220484"</f>
        <v>00220484</v>
      </c>
    </row>
    <row r="156" spans="1:2" x14ac:dyDescent="0.25">
      <c r="A156" s="5">
        <v>153</v>
      </c>
      <c r="B156" s="5" t="str">
        <f>"00222817"</f>
        <v>00222817</v>
      </c>
    </row>
    <row r="157" spans="1:2" x14ac:dyDescent="0.25">
      <c r="A157" s="5">
        <v>154</v>
      </c>
      <c r="B157" s="5" t="str">
        <f>"00223410"</f>
        <v>00223410</v>
      </c>
    </row>
    <row r="158" spans="1:2" x14ac:dyDescent="0.25">
      <c r="A158" s="5">
        <v>155</v>
      </c>
      <c r="B158" s="5" t="str">
        <f>"00225565"</f>
        <v>00225565</v>
      </c>
    </row>
    <row r="159" spans="1:2" x14ac:dyDescent="0.25">
      <c r="A159" s="5">
        <v>156</v>
      </c>
      <c r="B159" s="5" t="str">
        <f>"00225956"</f>
        <v>00225956</v>
      </c>
    </row>
    <row r="160" spans="1:2" x14ac:dyDescent="0.25">
      <c r="A160" s="5">
        <v>157</v>
      </c>
      <c r="B160" s="5" t="str">
        <f>"00226209"</f>
        <v>00226209</v>
      </c>
    </row>
    <row r="161" spans="1:2" x14ac:dyDescent="0.25">
      <c r="A161" s="5">
        <v>158</v>
      </c>
      <c r="B161" s="5" t="str">
        <f>"00226884"</f>
        <v>00226884</v>
      </c>
    </row>
    <row r="162" spans="1:2" x14ac:dyDescent="0.25">
      <c r="A162" s="5">
        <v>159</v>
      </c>
      <c r="B162" s="5" t="str">
        <f>"00228607"</f>
        <v>00228607</v>
      </c>
    </row>
    <row r="163" spans="1:2" x14ac:dyDescent="0.25">
      <c r="A163" s="5">
        <v>160</v>
      </c>
      <c r="B163" s="5" t="str">
        <f>"00228614"</f>
        <v>00228614</v>
      </c>
    </row>
    <row r="164" spans="1:2" x14ac:dyDescent="0.25">
      <c r="A164" s="5">
        <v>161</v>
      </c>
      <c r="B164" s="5" t="str">
        <f>"00228828"</f>
        <v>00228828</v>
      </c>
    </row>
    <row r="165" spans="1:2" x14ac:dyDescent="0.25">
      <c r="A165" s="5">
        <v>162</v>
      </c>
      <c r="B165" s="5" t="str">
        <f>"00230171"</f>
        <v>00230171</v>
      </c>
    </row>
    <row r="166" spans="1:2" x14ac:dyDescent="0.25">
      <c r="A166" s="5">
        <v>163</v>
      </c>
      <c r="B166" s="5" t="str">
        <f>"00230865"</f>
        <v>00230865</v>
      </c>
    </row>
    <row r="167" spans="1:2" x14ac:dyDescent="0.25">
      <c r="A167" s="5">
        <v>164</v>
      </c>
      <c r="B167" s="5" t="str">
        <f>"00231365"</f>
        <v>00231365</v>
      </c>
    </row>
    <row r="168" spans="1:2" x14ac:dyDescent="0.25">
      <c r="A168" s="5">
        <v>165</v>
      </c>
      <c r="B168" s="5" t="str">
        <f>"00231497"</f>
        <v>00231497</v>
      </c>
    </row>
    <row r="169" spans="1:2" x14ac:dyDescent="0.25">
      <c r="A169" s="5">
        <v>166</v>
      </c>
      <c r="B169" s="5" t="str">
        <f>"00231616"</f>
        <v>00231616</v>
      </c>
    </row>
    <row r="170" spans="1:2" x14ac:dyDescent="0.25">
      <c r="A170" s="5">
        <v>167</v>
      </c>
      <c r="B170" s="5" t="str">
        <f>"00231991"</f>
        <v>00231991</v>
      </c>
    </row>
    <row r="171" spans="1:2" x14ac:dyDescent="0.25">
      <c r="A171" s="5">
        <v>168</v>
      </c>
      <c r="B171" s="5" t="str">
        <f>"00232773"</f>
        <v>00232773</v>
      </c>
    </row>
    <row r="172" spans="1:2" x14ac:dyDescent="0.25">
      <c r="A172" s="5">
        <v>169</v>
      </c>
      <c r="B172" s="5" t="str">
        <f>"00237649"</f>
        <v>00237649</v>
      </c>
    </row>
    <row r="173" spans="1:2" x14ac:dyDescent="0.25">
      <c r="A173" s="5">
        <v>170</v>
      </c>
      <c r="B173" s="5" t="str">
        <f>"00239047"</f>
        <v>00239047</v>
      </c>
    </row>
    <row r="174" spans="1:2" x14ac:dyDescent="0.25">
      <c r="A174" s="5">
        <v>171</v>
      </c>
      <c r="B174" s="5" t="str">
        <f>"00240768"</f>
        <v>00240768</v>
      </c>
    </row>
    <row r="175" spans="1:2" x14ac:dyDescent="0.25">
      <c r="A175" s="5">
        <v>172</v>
      </c>
      <c r="B175" s="5" t="str">
        <f>"00241022"</f>
        <v>00241022</v>
      </c>
    </row>
    <row r="176" spans="1:2" x14ac:dyDescent="0.25">
      <c r="A176" s="5">
        <v>173</v>
      </c>
      <c r="B176" s="5" t="str">
        <f>"00242416"</f>
        <v>00242416</v>
      </c>
    </row>
    <row r="177" spans="1:2" x14ac:dyDescent="0.25">
      <c r="A177" s="5">
        <v>174</v>
      </c>
      <c r="B177" s="5" t="str">
        <f>"00247538"</f>
        <v>00247538</v>
      </c>
    </row>
    <row r="178" spans="1:2" x14ac:dyDescent="0.25">
      <c r="A178" s="5">
        <v>175</v>
      </c>
      <c r="B178" s="5" t="str">
        <f>"00249261"</f>
        <v>00249261</v>
      </c>
    </row>
    <row r="179" spans="1:2" x14ac:dyDescent="0.25">
      <c r="A179" s="5">
        <v>176</v>
      </c>
      <c r="B179" s="5" t="str">
        <f>"00251206"</f>
        <v>00251206</v>
      </c>
    </row>
    <row r="180" spans="1:2" x14ac:dyDescent="0.25">
      <c r="A180" s="5">
        <v>177</v>
      </c>
      <c r="B180" s="5" t="str">
        <f>"00255588"</f>
        <v>00255588</v>
      </c>
    </row>
    <row r="181" spans="1:2" x14ac:dyDescent="0.25">
      <c r="A181" s="5">
        <v>178</v>
      </c>
      <c r="B181" s="5" t="str">
        <f>"00255660"</f>
        <v>00255660</v>
      </c>
    </row>
    <row r="182" spans="1:2" x14ac:dyDescent="0.25">
      <c r="A182" s="5">
        <v>179</v>
      </c>
      <c r="B182" s="5" t="str">
        <f>"00259584"</f>
        <v>00259584</v>
      </c>
    </row>
    <row r="183" spans="1:2" x14ac:dyDescent="0.25">
      <c r="A183" s="5">
        <v>180</v>
      </c>
      <c r="B183" s="5" t="str">
        <f>"00263696"</f>
        <v>00263696</v>
      </c>
    </row>
    <row r="184" spans="1:2" x14ac:dyDescent="0.25">
      <c r="A184" s="5">
        <v>181</v>
      </c>
      <c r="B184" s="5" t="str">
        <f>"00264288"</f>
        <v>00264288</v>
      </c>
    </row>
    <row r="185" spans="1:2" x14ac:dyDescent="0.25">
      <c r="A185" s="5">
        <v>182</v>
      </c>
      <c r="B185" s="5" t="str">
        <f>"00266281"</f>
        <v>00266281</v>
      </c>
    </row>
    <row r="186" spans="1:2" x14ac:dyDescent="0.25">
      <c r="A186" s="5">
        <v>183</v>
      </c>
      <c r="B186" s="5" t="str">
        <f>"00266629"</f>
        <v>00266629</v>
      </c>
    </row>
    <row r="187" spans="1:2" x14ac:dyDescent="0.25">
      <c r="A187" s="5">
        <v>184</v>
      </c>
      <c r="B187" s="5" t="str">
        <f>"00270689"</f>
        <v>00270689</v>
      </c>
    </row>
    <row r="188" spans="1:2" x14ac:dyDescent="0.25">
      <c r="A188" s="5">
        <v>185</v>
      </c>
      <c r="B188" s="5" t="str">
        <f>"00275357"</f>
        <v>00275357</v>
      </c>
    </row>
    <row r="189" spans="1:2" x14ac:dyDescent="0.25">
      <c r="A189" s="5">
        <v>186</v>
      </c>
      <c r="B189" s="5" t="str">
        <f>"00279694"</f>
        <v>00279694</v>
      </c>
    </row>
    <row r="190" spans="1:2" x14ac:dyDescent="0.25">
      <c r="A190" s="5">
        <v>187</v>
      </c>
      <c r="B190" s="5" t="str">
        <f>"00282259"</f>
        <v>00282259</v>
      </c>
    </row>
    <row r="191" spans="1:2" x14ac:dyDescent="0.25">
      <c r="A191" s="5">
        <v>188</v>
      </c>
      <c r="B191" s="5" t="str">
        <f>"00286318"</f>
        <v>00286318</v>
      </c>
    </row>
    <row r="192" spans="1:2" x14ac:dyDescent="0.25">
      <c r="A192" s="5">
        <v>189</v>
      </c>
      <c r="B192" s="5" t="str">
        <f>"00287560"</f>
        <v>00287560</v>
      </c>
    </row>
    <row r="193" spans="1:2" x14ac:dyDescent="0.25">
      <c r="A193" s="5">
        <v>190</v>
      </c>
      <c r="B193" s="5" t="str">
        <f>"00288317"</f>
        <v>00288317</v>
      </c>
    </row>
    <row r="194" spans="1:2" x14ac:dyDescent="0.25">
      <c r="A194" s="5">
        <v>191</v>
      </c>
      <c r="B194" s="5" t="str">
        <f>"00291494"</f>
        <v>00291494</v>
      </c>
    </row>
    <row r="195" spans="1:2" x14ac:dyDescent="0.25">
      <c r="A195" s="5">
        <v>192</v>
      </c>
      <c r="B195" s="5" t="str">
        <f>"00297307"</f>
        <v>00297307</v>
      </c>
    </row>
    <row r="196" spans="1:2" x14ac:dyDescent="0.25">
      <c r="A196" s="5">
        <v>193</v>
      </c>
      <c r="B196" s="5" t="str">
        <f>"00298657"</f>
        <v>00298657</v>
      </c>
    </row>
    <row r="197" spans="1:2" x14ac:dyDescent="0.25">
      <c r="A197" s="5">
        <v>194</v>
      </c>
      <c r="B197" s="5" t="str">
        <f>"00308411"</f>
        <v>00308411</v>
      </c>
    </row>
    <row r="198" spans="1:2" x14ac:dyDescent="0.25">
      <c r="A198" s="5">
        <v>195</v>
      </c>
      <c r="B198" s="5" t="str">
        <f>"00308732"</f>
        <v>00308732</v>
      </c>
    </row>
    <row r="199" spans="1:2" x14ac:dyDescent="0.25">
      <c r="A199" s="5">
        <v>196</v>
      </c>
      <c r="B199" s="5" t="str">
        <f>"00309337"</f>
        <v>00309337</v>
      </c>
    </row>
    <row r="200" spans="1:2" x14ac:dyDescent="0.25">
      <c r="A200" s="5">
        <v>197</v>
      </c>
      <c r="B200" s="5" t="str">
        <f>"00309526"</f>
        <v>00309526</v>
      </c>
    </row>
    <row r="201" spans="1:2" x14ac:dyDescent="0.25">
      <c r="A201" s="5">
        <v>198</v>
      </c>
      <c r="B201" s="5" t="str">
        <f>"00320490"</f>
        <v>00320490</v>
      </c>
    </row>
    <row r="202" spans="1:2" x14ac:dyDescent="0.25">
      <c r="A202" s="5">
        <v>199</v>
      </c>
      <c r="B202" s="5" t="str">
        <f>"00322706"</f>
        <v>00322706</v>
      </c>
    </row>
    <row r="203" spans="1:2" x14ac:dyDescent="0.25">
      <c r="A203" s="5">
        <v>200</v>
      </c>
      <c r="B203" s="5" t="str">
        <f>"00323342"</f>
        <v>00323342</v>
      </c>
    </row>
    <row r="204" spans="1:2" x14ac:dyDescent="0.25">
      <c r="A204" s="5">
        <v>201</v>
      </c>
      <c r="B204" s="5" t="str">
        <f>"00328459"</f>
        <v>00328459</v>
      </c>
    </row>
    <row r="205" spans="1:2" x14ac:dyDescent="0.25">
      <c r="A205" s="5">
        <v>202</v>
      </c>
      <c r="B205" s="5" t="str">
        <f>"00331975"</f>
        <v>00331975</v>
      </c>
    </row>
    <row r="206" spans="1:2" x14ac:dyDescent="0.25">
      <c r="A206" s="5">
        <v>203</v>
      </c>
      <c r="B206" s="5" t="str">
        <f>"00332679"</f>
        <v>00332679</v>
      </c>
    </row>
    <row r="207" spans="1:2" x14ac:dyDescent="0.25">
      <c r="A207" s="5">
        <v>204</v>
      </c>
      <c r="B207" s="5" t="str">
        <f>"00343162"</f>
        <v>00343162</v>
      </c>
    </row>
    <row r="208" spans="1:2" x14ac:dyDescent="0.25">
      <c r="A208" s="5">
        <v>205</v>
      </c>
      <c r="B208" s="5" t="str">
        <f>"00344063"</f>
        <v>00344063</v>
      </c>
    </row>
    <row r="209" spans="1:2" x14ac:dyDescent="0.25">
      <c r="A209" s="5">
        <v>206</v>
      </c>
      <c r="B209" s="5" t="str">
        <f>"00352223"</f>
        <v>00352223</v>
      </c>
    </row>
    <row r="210" spans="1:2" x14ac:dyDescent="0.25">
      <c r="A210" s="5">
        <v>207</v>
      </c>
      <c r="B210" s="5" t="str">
        <f>"00355682"</f>
        <v>00355682</v>
      </c>
    </row>
    <row r="211" spans="1:2" x14ac:dyDescent="0.25">
      <c r="A211" s="5">
        <v>208</v>
      </c>
      <c r="B211" s="5" t="str">
        <f>"00356549"</f>
        <v>00356549</v>
      </c>
    </row>
    <row r="212" spans="1:2" x14ac:dyDescent="0.25">
      <c r="A212" s="5">
        <v>209</v>
      </c>
      <c r="B212" s="5" t="str">
        <f>"00360746"</f>
        <v>00360746</v>
      </c>
    </row>
    <row r="213" spans="1:2" x14ac:dyDescent="0.25">
      <c r="A213" s="5">
        <v>210</v>
      </c>
      <c r="B213" s="5" t="str">
        <f>"00362200"</f>
        <v>00362200</v>
      </c>
    </row>
    <row r="214" spans="1:2" x14ac:dyDescent="0.25">
      <c r="A214" s="5">
        <v>211</v>
      </c>
      <c r="B214" s="5" t="str">
        <f>"00363304"</f>
        <v>00363304</v>
      </c>
    </row>
    <row r="215" spans="1:2" x14ac:dyDescent="0.25">
      <c r="A215" s="5">
        <v>212</v>
      </c>
      <c r="B215" s="5" t="str">
        <f>"00365868"</f>
        <v>00365868</v>
      </c>
    </row>
    <row r="216" spans="1:2" x14ac:dyDescent="0.25">
      <c r="A216" s="5">
        <v>213</v>
      </c>
      <c r="B216" s="5" t="str">
        <f>"00367583"</f>
        <v>00367583</v>
      </c>
    </row>
    <row r="217" spans="1:2" x14ac:dyDescent="0.25">
      <c r="A217" s="5">
        <v>214</v>
      </c>
      <c r="B217" s="5" t="str">
        <f>"00367879"</f>
        <v>00367879</v>
      </c>
    </row>
    <row r="218" spans="1:2" x14ac:dyDescent="0.25">
      <c r="A218" s="5">
        <v>215</v>
      </c>
      <c r="B218" s="5" t="str">
        <f>"00368918"</f>
        <v>00368918</v>
      </c>
    </row>
    <row r="219" spans="1:2" x14ac:dyDescent="0.25">
      <c r="A219" s="5">
        <v>216</v>
      </c>
      <c r="B219" s="5" t="str">
        <f>"00369105"</f>
        <v>00369105</v>
      </c>
    </row>
    <row r="220" spans="1:2" x14ac:dyDescent="0.25">
      <c r="A220" s="5">
        <v>217</v>
      </c>
      <c r="B220" s="5" t="str">
        <f>"00370678"</f>
        <v>00370678</v>
      </c>
    </row>
    <row r="221" spans="1:2" x14ac:dyDescent="0.25">
      <c r="A221" s="5">
        <v>218</v>
      </c>
      <c r="B221" s="5" t="str">
        <f>"00370747"</f>
        <v>00370747</v>
      </c>
    </row>
    <row r="222" spans="1:2" x14ac:dyDescent="0.25">
      <c r="A222" s="5">
        <v>219</v>
      </c>
      <c r="B222" s="5" t="str">
        <f>"00405665"</f>
        <v>00405665</v>
      </c>
    </row>
    <row r="223" spans="1:2" x14ac:dyDescent="0.25">
      <c r="A223" s="5">
        <v>220</v>
      </c>
      <c r="B223" s="5" t="str">
        <f>"00428091"</f>
        <v>00428091</v>
      </c>
    </row>
    <row r="224" spans="1:2" x14ac:dyDescent="0.25">
      <c r="A224" s="5">
        <v>221</v>
      </c>
      <c r="B224" s="5" t="str">
        <f>"00430369"</f>
        <v>00430369</v>
      </c>
    </row>
    <row r="225" spans="1:2" x14ac:dyDescent="0.25">
      <c r="A225" s="5">
        <v>222</v>
      </c>
      <c r="B225" s="5" t="str">
        <f>"00433831"</f>
        <v>00433831</v>
      </c>
    </row>
    <row r="226" spans="1:2" x14ac:dyDescent="0.25">
      <c r="A226" s="5">
        <v>223</v>
      </c>
      <c r="B226" s="5" t="str">
        <f>"00435948"</f>
        <v>00435948</v>
      </c>
    </row>
    <row r="227" spans="1:2" x14ac:dyDescent="0.25">
      <c r="A227" s="5">
        <v>224</v>
      </c>
      <c r="B227" s="5" t="str">
        <f>"00437268"</f>
        <v>00437268</v>
      </c>
    </row>
    <row r="228" spans="1:2" x14ac:dyDescent="0.25">
      <c r="A228" s="5">
        <v>225</v>
      </c>
      <c r="B228" s="5" t="str">
        <f>"00450959"</f>
        <v>00450959</v>
      </c>
    </row>
    <row r="229" spans="1:2" x14ac:dyDescent="0.25">
      <c r="A229" s="5">
        <v>226</v>
      </c>
      <c r="B229" s="5" t="str">
        <f>"00453336"</f>
        <v>00453336</v>
      </c>
    </row>
    <row r="230" spans="1:2" x14ac:dyDescent="0.25">
      <c r="A230" s="5">
        <v>227</v>
      </c>
      <c r="B230" s="5" t="str">
        <f>"00453789"</f>
        <v>00453789</v>
      </c>
    </row>
    <row r="231" spans="1:2" x14ac:dyDescent="0.25">
      <c r="A231" s="5">
        <v>228</v>
      </c>
      <c r="B231" s="5" t="str">
        <f>"00456463"</f>
        <v>00456463</v>
      </c>
    </row>
    <row r="232" spans="1:2" x14ac:dyDescent="0.25">
      <c r="A232" s="5">
        <v>229</v>
      </c>
      <c r="B232" s="5" t="str">
        <f>"00457497"</f>
        <v>00457497</v>
      </c>
    </row>
    <row r="233" spans="1:2" x14ac:dyDescent="0.25">
      <c r="A233" s="5">
        <v>230</v>
      </c>
      <c r="B233" s="5" t="str">
        <f>"00459281"</f>
        <v>00459281</v>
      </c>
    </row>
    <row r="234" spans="1:2" x14ac:dyDescent="0.25">
      <c r="A234" s="5">
        <v>231</v>
      </c>
      <c r="B234" s="5" t="str">
        <f>"00461259"</f>
        <v>00461259</v>
      </c>
    </row>
    <row r="235" spans="1:2" x14ac:dyDescent="0.25">
      <c r="A235" s="5">
        <v>232</v>
      </c>
      <c r="B235" s="5" t="str">
        <f>"00462946"</f>
        <v>00462946</v>
      </c>
    </row>
    <row r="236" spans="1:2" x14ac:dyDescent="0.25">
      <c r="A236" s="5">
        <v>233</v>
      </c>
      <c r="B236" s="5" t="str">
        <f>"00464162"</f>
        <v>00464162</v>
      </c>
    </row>
    <row r="237" spans="1:2" x14ac:dyDescent="0.25">
      <c r="A237" s="5">
        <v>234</v>
      </c>
      <c r="B237" s="5" t="str">
        <f>"00464417"</f>
        <v>00464417</v>
      </c>
    </row>
    <row r="238" spans="1:2" x14ac:dyDescent="0.25">
      <c r="A238" s="5">
        <v>235</v>
      </c>
      <c r="B238" s="5" t="str">
        <f>"00465645"</f>
        <v>00465645</v>
      </c>
    </row>
    <row r="239" spans="1:2" x14ac:dyDescent="0.25">
      <c r="A239" s="5">
        <v>236</v>
      </c>
      <c r="B239" s="5" t="str">
        <f>"00466226"</f>
        <v>00466226</v>
      </c>
    </row>
    <row r="240" spans="1:2" x14ac:dyDescent="0.25">
      <c r="A240" s="5">
        <v>237</v>
      </c>
      <c r="B240" s="5" t="str">
        <f>"00467297"</f>
        <v>00467297</v>
      </c>
    </row>
    <row r="241" spans="1:2" x14ac:dyDescent="0.25">
      <c r="A241" s="5">
        <v>238</v>
      </c>
      <c r="B241" s="5" t="str">
        <f>"00468599"</f>
        <v>00468599</v>
      </c>
    </row>
    <row r="242" spans="1:2" x14ac:dyDescent="0.25">
      <c r="A242" s="5">
        <v>239</v>
      </c>
      <c r="B242" s="5" t="str">
        <f>"00469190"</f>
        <v>00469190</v>
      </c>
    </row>
    <row r="243" spans="1:2" x14ac:dyDescent="0.25">
      <c r="A243" s="5">
        <v>240</v>
      </c>
      <c r="B243" s="5" t="str">
        <f>"00475727"</f>
        <v>00475727</v>
      </c>
    </row>
    <row r="244" spans="1:2" x14ac:dyDescent="0.25">
      <c r="A244" s="5">
        <v>241</v>
      </c>
      <c r="B244" s="5" t="str">
        <f>"00476409"</f>
        <v>00476409</v>
      </c>
    </row>
    <row r="245" spans="1:2" x14ac:dyDescent="0.25">
      <c r="A245" s="5">
        <v>242</v>
      </c>
      <c r="B245" s="5" t="str">
        <f>"00478480"</f>
        <v>00478480</v>
      </c>
    </row>
    <row r="246" spans="1:2" x14ac:dyDescent="0.25">
      <c r="A246" s="5">
        <v>243</v>
      </c>
      <c r="B246" s="5" t="str">
        <f>"00479200"</f>
        <v>00479200</v>
      </c>
    </row>
    <row r="247" spans="1:2" x14ac:dyDescent="0.25">
      <c r="A247" s="5">
        <v>244</v>
      </c>
      <c r="B247" s="5" t="str">
        <f>"00480139"</f>
        <v>00480139</v>
      </c>
    </row>
    <row r="248" spans="1:2" x14ac:dyDescent="0.25">
      <c r="A248" s="5">
        <v>245</v>
      </c>
      <c r="B248" s="5" t="str">
        <f>"00480551"</f>
        <v>00480551</v>
      </c>
    </row>
    <row r="249" spans="1:2" x14ac:dyDescent="0.25">
      <c r="A249" s="5">
        <v>246</v>
      </c>
      <c r="B249" s="5" t="str">
        <f>"00480708"</f>
        <v>00480708</v>
      </c>
    </row>
    <row r="250" spans="1:2" x14ac:dyDescent="0.25">
      <c r="A250" s="5">
        <v>247</v>
      </c>
      <c r="B250" s="5" t="str">
        <f>"00481042"</f>
        <v>00481042</v>
      </c>
    </row>
    <row r="251" spans="1:2" x14ac:dyDescent="0.25">
      <c r="A251" s="5">
        <v>248</v>
      </c>
      <c r="B251" s="5" t="str">
        <f>"00482885"</f>
        <v>00482885</v>
      </c>
    </row>
    <row r="252" spans="1:2" x14ac:dyDescent="0.25">
      <c r="A252" s="5">
        <v>249</v>
      </c>
      <c r="B252" s="5" t="str">
        <f>"00486019"</f>
        <v>00486019</v>
      </c>
    </row>
    <row r="253" spans="1:2" x14ac:dyDescent="0.25">
      <c r="A253" s="5">
        <v>250</v>
      </c>
      <c r="B253" s="5" t="str">
        <f>"00486887"</f>
        <v>00486887</v>
      </c>
    </row>
    <row r="254" spans="1:2" x14ac:dyDescent="0.25">
      <c r="A254" s="5">
        <v>251</v>
      </c>
      <c r="B254" s="5" t="str">
        <f>"00486987"</f>
        <v>00486987</v>
      </c>
    </row>
    <row r="255" spans="1:2" x14ac:dyDescent="0.25">
      <c r="A255" s="5">
        <v>252</v>
      </c>
      <c r="B255" s="5" t="str">
        <f>"00487234"</f>
        <v>00487234</v>
      </c>
    </row>
    <row r="256" spans="1:2" x14ac:dyDescent="0.25">
      <c r="A256" s="5">
        <v>253</v>
      </c>
      <c r="B256" s="5" t="str">
        <f>"00489145"</f>
        <v>00489145</v>
      </c>
    </row>
    <row r="257" spans="1:2" x14ac:dyDescent="0.25">
      <c r="A257" s="5">
        <v>254</v>
      </c>
      <c r="B257" s="5" t="str">
        <f>"00489321"</f>
        <v>00489321</v>
      </c>
    </row>
    <row r="258" spans="1:2" x14ac:dyDescent="0.25">
      <c r="A258" s="5">
        <v>255</v>
      </c>
      <c r="B258" s="5" t="str">
        <f>"00491019"</f>
        <v>00491019</v>
      </c>
    </row>
    <row r="259" spans="1:2" x14ac:dyDescent="0.25">
      <c r="A259" s="5">
        <v>256</v>
      </c>
      <c r="B259" s="5" t="str">
        <f>"00491110"</f>
        <v>00491110</v>
      </c>
    </row>
    <row r="260" spans="1:2" x14ac:dyDescent="0.25">
      <c r="A260" s="5">
        <v>257</v>
      </c>
      <c r="B260" s="5" t="str">
        <f>"00491182"</f>
        <v>00491182</v>
      </c>
    </row>
    <row r="261" spans="1:2" x14ac:dyDescent="0.25">
      <c r="A261" s="5">
        <v>258</v>
      </c>
      <c r="B261" s="5" t="str">
        <f>"00491337"</f>
        <v>00491337</v>
      </c>
    </row>
    <row r="262" spans="1:2" x14ac:dyDescent="0.25">
      <c r="A262" s="5">
        <v>259</v>
      </c>
      <c r="B262" s="5" t="str">
        <f>"00492497"</f>
        <v>00492497</v>
      </c>
    </row>
    <row r="263" spans="1:2" x14ac:dyDescent="0.25">
      <c r="A263" s="5">
        <v>260</v>
      </c>
      <c r="B263" s="5" t="str">
        <f>"00498063"</f>
        <v>00498063</v>
      </c>
    </row>
    <row r="264" spans="1:2" x14ac:dyDescent="0.25">
      <c r="A264" s="5">
        <v>261</v>
      </c>
      <c r="B264" s="5" t="str">
        <f>"00498254"</f>
        <v>00498254</v>
      </c>
    </row>
    <row r="265" spans="1:2" x14ac:dyDescent="0.25">
      <c r="A265" s="5">
        <v>262</v>
      </c>
      <c r="B265" s="5" t="str">
        <f>"00498353"</f>
        <v>00498353</v>
      </c>
    </row>
    <row r="266" spans="1:2" x14ac:dyDescent="0.25">
      <c r="A266" s="5">
        <v>263</v>
      </c>
      <c r="B266" s="5" t="str">
        <f>"00499331"</f>
        <v>00499331</v>
      </c>
    </row>
    <row r="267" spans="1:2" x14ac:dyDescent="0.25">
      <c r="A267" s="5">
        <v>264</v>
      </c>
      <c r="B267" s="5" t="str">
        <f>"00500101"</f>
        <v>00500101</v>
      </c>
    </row>
    <row r="268" spans="1:2" x14ac:dyDescent="0.25">
      <c r="A268" s="5">
        <v>265</v>
      </c>
      <c r="B268" s="5" t="str">
        <f>"00500721"</f>
        <v>00500721</v>
      </c>
    </row>
    <row r="269" spans="1:2" x14ac:dyDescent="0.25">
      <c r="A269" s="5">
        <v>266</v>
      </c>
      <c r="B269" s="5" t="str">
        <f>"00502010"</f>
        <v>00502010</v>
      </c>
    </row>
    <row r="270" spans="1:2" x14ac:dyDescent="0.25">
      <c r="A270" s="5">
        <v>267</v>
      </c>
      <c r="B270" s="5" t="str">
        <f>"00502202"</f>
        <v>00502202</v>
      </c>
    </row>
    <row r="271" spans="1:2" x14ac:dyDescent="0.25">
      <c r="A271" s="5">
        <v>268</v>
      </c>
      <c r="B271" s="5" t="str">
        <f>"00502414"</f>
        <v>00502414</v>
      </c>
    </row>
    <row r="272" spans="1:2" x14ac:dyDescent="0.25">
      <c r="A272" s="5">
        <v>269</v>
      </c>
      <c r="B272" s="5" t="str">
        <f>"00503084"</f>
        <v>00503084</v>
      </c>
    </row>
    <row r="273" spans="1:2" x14ac:dyDescent="0.25">
      <c r="A273" s="5">
        <v>270</v>
      </c>
      <c r="B273" s="5" t="str">
        <f>"00503914"</f>
        <v>00503914</v>
      </c>
    </row>
    <row r="274" spans="1:2" x14ac:dyDescent="0.25">
      <c r="A274" s="5">
        <v>271</v>
      </c>
      <c r="B274" s="5" t="str">
        <f>"00505637"</f>
        <v>00505637</v>
      </c>
    </row>
    <row r="275" spans="1:2" x14ac:dyDescent="0.25">
      <c r="A275" s="5">
        <v>272</v>
      </c>
      <c r="B275" s="5" t="str">
        <f>"00507518"</f>
        <v>00507518</v>
      </c>
    </row>
    <row r="276" spans="1:2" x14ac:dyDescent="0.25">
      <c r="A276" s="5">
        <v>273</v>
      </c>
      <c r="B276" s="5" t="str">
        <f>"00510636"</f>
        <v>00510636</v>
      </c>
    </row>
    <row r="277" spans="1:2" x14ac:dyDescent="0.25">
      <c r="A277" s="5">
        <v>274</v>
      </c>
      <c r="B277" s="5" t="str">
        <f>"00512043"</f>
        <v>00512043</v>
      </c>
    </row>
    <row r="278" spans="1:2" x14ac:dyDescent="0.25">
      <c r="A278" s="5">
        <v>275</v>
      </c>
      <c r="B278" s="5" t="str">
        <f>"00515897"</f>
        <v>00515897</v>
      </c>
    </row>
    <row r="279" spans="1:2" x14ac:dyDescent="0.25">
      <c r="A279" s="5">
        <v>276</v>
      </c>
      <c r="B279" s="5" t="str">
        <f>"00520112"</f>
        <v>00520112</v>
      </c>
    </row>
    <row r="280" spans="1:2" x14ac:dyDescent="0.25">
      <c r="A280" s="5">
        <v>277</v>
      </c>
      <c r="B280" s="5" t="str">
        <f>"00525989"</f>
        <v>00525989</v>
      </c>
    </row>
    <row r="281" spans="1:2" x14ac:dyDescent="0.25">
      <c r="A281" s="5">
        <v>278</v>
      </c>
      <c r="B281" s="5" t="str">
        <f>"00531058"</f>
        <v>00531058</v>
      </c>
    </row>
    <row r="282" spans="1:2" x14ac:dyDescent="0.25">
      <c r="A282" s="5">
        <v>279</v>
      </c>
      <c r="B282" s="5" t="str">
        <f>"00533661"</f>
        <v>00533661</v>
      </c>
    </row>
    <row r="283" spans="1:2" x14ac:dyDescent="0.25">
      <c r="A283" s="5">
        <v>280</v>
      </c>
      <c r="B283" s="5" t="str">
        <f>"00535768"</f>
        <v>00535768</v>
      </c>
    </row>
    <row r="284" spans="1:2" x14ac:dyDescent="0.25">
      <c r="A284" s="5">
        <v>281</v>
      </c>
      <c r="B284" s="5" t="str">
        <f>"00538266"</f>
        <v>00538266</v>
      </c>
    </row>
    <row r="285" spans="1:2" x14ac:dyDescent="0.25">
      <c r="A285" s="5">
        <v>282</v>
      </c>
      <c r="B285" s="5" t="str">
        <f>"00542381"</f>
        <v>00542381</v>
      </c>
    </row>
    <row r="286" spans="1:2" x14ac:dyDescent="0.25">
      <c r="A286" s="5">
        <v>283</v>
      </c>
      <c r="B286" s="5" t="str">
        <f>"00544128"</f>
        <v>00544128</v>
      </c>
    </row>
    <row r="287" spans="1:2" x14ac:dyDescent="0.25">
      <c r="A287" s="5">
        <v>284</v>
      </c>
      <c r="B287" s="5" t="str">
        <f>"00545716"</f>
        <v>00545716</v>
      </c>
    </row>
    <row r="288" spans="1:2" x14ac:dyDescent="0.25">
      <c r="A288" s="5">
        <v>285</v>
      </c>
      <c r="B288" s="5" t="str">
        <f>"00545915"</f>
        <v>00545915</v>
      </c>
    </row>
    <row r="289" spans="1:2" x14ac:dyDescent="0.25">
      <c r="A289" s="5">
        <v>286</v>
      </c>
      <c r="B289" s="5" t="str">
        <f>"00546963"</f>
        <v>00546963</v>
      </c>
    </row>
    <row r="290" spans="1:2" x14ac:dyDescent="0.25">
      <c r="A290" s="5">
        <v>287</v>
      </c>
      <c r="B290" s="5" t="str">
        <f>"00547108"</f>
        <v>00547108</v>
      </c>
    </row>
    <row r="291" spans="1:2" x14ac:dyDescent="0.25">
      <c r="A291" s="5">
        <v>288</v>
      </c>
      <c r="B291" s="5" t="str">
        <f>"00548467"</f>
        <v>00548467</v>
      </c>
    </row>
    <row r="292" spans="1:2" x14ac:dyDescent="0.25">
      <c r="A292" s="5">
        <v>289</v>
      </c>
      <c r="B292" s="5" t="str">
        <f>"00548755"</f>
        <v>00548755</v>
      </c>
    </row>
    <row r="293" spans="1:2" x14ac:dyDescent="0.25">
      <c r="A293" s="5">
        <v>290</v>
      </c>
      <c r="B293" s="5" t="str">
        <f>"00548835"</f>
        <v>00548835</v>
      </c>
    </row>
    <row r="294" spans="1:2" x14ac:dyDescent="0.25">
      <c r="A294" s="5">
        <v>291</v>
      </c>
      <c r="B294" s="5" t="str">
        <f>"00550093"</f>
        <v>00550093</v>
      </c>
    </row>
    <row r="295" spans="1:2" x14ac:dyDescent="0.25">
      <c r="A295" s="5">
        <v>292</v>
      </c>
      <c r="B295" s="5" t="str">
        <f>"00550190"</f>
        <v>00550190</v>
      </c>
    </row>
    <row r="296" spans="1:2" x14ac:dyDescent="0.25">
      <c r="A296" s="5">
        <v>293</v>
      </c>
      <c r="B296" s="5" t="str">
        <f>"00550193"</f>
        <v>00550193</v>
      </c>
    </row>
    <row r="297" spans="1:2" x14ac:dyDescent="0.25">
      <c r="A297" s="5">
        <v>294</v>
      </c>
      <c r="B297" s="5" t="str">
        <f>"00550283"</f>
        <v>00550283</v>
      </c>
    </row>
    <row r="298" spans="1:2" x14ac:dyDescent="0.25">
      <c r="A298" s="5">
        <v>295</v>
      </c>
      <c r="B298" s="5" t="str">
        <f>"00550343"</f>
        <v>00550343</v>
      </c>
    </row>
    <row r="299" spans="1:2" x14ac:dyDescent="0.25">
      <c r="A299" s="5">
        <v>296</v>
      </c>
      <c r="B299" s="5" t="str">
        <f>"00550385"</f>
        <v>00550385</v>
      </c>
    </row>
    <row r="300" spans="1:2" x14ac:dyDescent="0.25">
      <c r="A300" s="5">
        <v>297</v>
      </c>
      <c r="B300" s="5" t="str">
        <f>"00550392"</f>
        <v>00550392</v>
      </c>
    </row>
    <row r="301" spans="1:2" x14ac:dyDescent="0.25">
      <c r="A301" s="5">
        <v>298</v>
      </c>
      <c r="B301" s="5" t="str">
        <f>"00550465"</f>
        <v>00550465</v>
      </c>
    </row>
    <row r="302" spans="1:2" x14ac:dyDescent="0.25">
      <c r="A302" s="5">
        <v>299</v>
      </c>
      <c r="B302" s="5" t="str">
        <f>"00550477"</f>
        <v>00550477</v>
      </c>
    </row>
    <row r="303" spans="1:2" x14ac:dyDescent="0.25">
      <c r="A303" s="5">
        <v>300</v>
      </c>
      <c r="B303" s="5" t="str">
        <f>"00550982"</f>
        <v>00550982</v>
      </c>
    </row>
    <row r="304" spans="1:2" x14ac:dyDescent="0.25">
      <c r="A304" s="5">
        <v>301</v>
      </c>
      <c r="B304" s="5" t="str">
        <f>"00551063"</f>
        <v>00551063</v>
      </c>
    </row>
    <row r="305" spans="1:2" x14ac:dyDescent="0.25">
      <c r="A305" s="5">
        <v>302</v>
      </c>
      <c r="B305" s="5" t="str">
        <f>"00551088"</f>
        <v>00551088</v>
      </c>
    </row>
    <row r="306" spans="1:2" x14ac:dyDescent="0.25">
      <c r="A306" s="5">
        <v>303</v>
      </c>
      <c r="B306" s="5" t="str">
        <f>"00551541"</f>
        <v>00551541</v>
      </c>
    </row>
    <row r="307" spans="1:2" x14ac:dyDescent="0.25">
      <c r="A307" s="5">
        <v>304</v>
      </c>
      <c r="B307" s="5" t="str">
        <f>"00551997"</f>
        <v>00551997</v>
      </c>
    </row>
    <row r="308" spans="1:2" x14ac:dyDescent="0.25">
      <c r="A308" s="5">
        <v>305</v>
      </c>
      <c r="B308" s="5" t="str">
        <f>"00553288"</f>
        <v>00553288</v>
      </c>
    </row>
    <row r="309" spans="1:2" x14ac:dyDescent="0.25">
      <c r="A309" s="5">
        <v>306</v>
      </c>
      <c r="B309" s="5" t="str">
        <f>"00554051"</f>
        <v>00554051</v>
      </c>
    </row>
    <row r="310" spans="1:2" x14ac:dyDescent="0.25">
      <c r="A310" s="5">
        <v>307</v>
      </c>
      <c r="B310" s="5" t="str">
        <f>"00554933"</f>
        <v>00554933</v>
      </c>
    </row>
    <row r="311" spans="1:2" x14ac:dyDescent="0.25">
      <c r="A311" s="5">
        <v>308</v>
      </c>
      <c r="B311" s="5" t="str">
        <f>"00555478"</f>
        <v>00555478</v>
      </c>
    </row>
    <row r="312" spans="1:2" x14ac:dyDescent="0.25">
      <c r="A312" s="5">
        <v>309</v>
      </c>
      <c r="B312" s="5" t="str">
        <f>"00560921"</f>
        <v>00560921</v>
      </c>
    </row>
    <row r="313" spans="1:2" x14ac:dyDescent="0.25">
      <c r="A313" s="5">
        <v>310</v>
      </c>
      <c r="B313" s="5" t="str">
        <f>"00562881"</f>
        <v>00562881</v>
      </c>
    </row>
    <row r="314" spans="1:2" x14ac:dyDescent="0.25">
      <c r="A314" s="5">
        <v>311</v>
      </c>
      <c r="B314" s="5" t="str">
        <f>"00573435"</f>
        <v>00573435</v>
      </c>
    </row>
    <row r="315" spans="1:2" x14ac:dyDescent="0.25">
      <c r="A315" s="5">
        <v>312</v>
      </c>
      <c r="B315" s="5" t="str">
        <f>"00593276"</f>
        <v>00593276</v>
      </c>
    </row>
    <row r="316" spans="1:2" x14ac:dyDescent="0.25">
      <c r="A316" s="5">
        <v>313</v>
      </c>
      <c r="B316" s="5" t="str">
        <f>"00601682"</f>
        <v>00601682</v>
      </c>
    </row>
    <row r="317" spans="1:2" x14ac:dyDescent="0.25">
      <c r="A317" s="5">
        <v>314</v>
      </c>
      <c r="B317" s="5" t="str">
        <f>"00607106"</f>
        <v>00607106</v>
      </c>
    </row>
    <row r="318" spans="1:2" x14ac:dyDescent="0.25">
      <c r="A318" s="5">
        <v>315</v>
      </c>
      <c r="B318" s="5" t="str">
        <f>"00614411"</f>
        <v>00614411</v>
      </c>
    </row>
    <row r="319" spans="1:2" x14ac:dyDescent="0.25">
      <c r="A319" s="5">
        <v>316</v>
      </c>
      <c r="B319" s="5" t="str">
        <f>"00615518"</f>
        <v>00615518</v>
      </c>
    </row>
    <row r="320" spans="1:2" x14ac:dyDescent="0.25">
      <c r="A320" s="5">
        <v>317</v>
      </c>
      <c r="B320" s="5" t="str">
        <f>"00618181"</f>
        <v>00618181</v>
      </c>
    </row>
    <row r="321" spans="1:2" x14ac:dyDescent="0.25">
      <c r="A321" s="5">
        <v>318</v>
      </c>
      <c r="B321" s="5" t="str">
        <f>"00618967"</f>
        <v>00618967</v>
      </c>
    </row>
    <row r="322" spans="1:2" x14ac:dyDescent="0.25">
      <c r="A322" s="5">
        <v>319</v>
      </c>
      <c r="B322" s="5" t="str">
        <f>"00628597"</f>
        <v>00628597</v>
      </c>
    </row>
    <row r="323" spans="1:2" x14ac:dyDescent="0.25">
      <c r="A323" s="5">
        <v>320</v>
      </c>
      <c r="B323" s="5" t="str">
        <f>"00630973"</f>
        <v>00630973</v>
      </c>
    </row>
    <row r="324" spans="1:2" x14ac:dyDescent="0.25">
      <c r="A324" s="5">
        <v>321</v>
      </c>
      <c r="B324" s="5" t="str">
        <f>"00637978"</f>
        <v>00637978</v>
      </c>
    </row>
    <row r="325" spans="1:2" x14ac:dyDescent="0.25">
      <c r="A325" s="5">
        <v>322</v>
      </c>
      <c r="B325" s="5" t="str">
        <f>"00638289"</f>
        <v>00638289</v>
      </c>
    </row>
    <row r="326" spans="1:2" x14ac:dyDescent="0.25">
      <c r="A326" s="5">
        <v>323</v>
      </c>
      <c r="B326" s="5" t="str">
        <f>"00640000"</f>
        <v>00640000</v>
      </c>
    </row>
    <row r="327" spans="1:2" x14ac:dyDescent="0.25">
      <c r="A327" s="5">
        <v>324</v>
      </c>
      <c r="B327" s="5" t="str">
        <f>"00642613"</f>
        <v>00642613</v>
      </c>
    </row>
    <row r="328" spans="1:2" x14ac:dyDescent="0.25">
      <c r="A328" s="5">
        <v>325</v>
      </c>
      <c r="B328" s="5" t="str">
        <f>"00650228"</f>
        <v>00650228</v>
      </c>
    </row>
    <row r="329" spans="1:2" x14ac:dyDescent="0.25">
      <c r="A329" s="5">
        <v>326</v>
      </c>
      <c r="B329" s="5" t="str">
        <f>"00654588"</f>
        <v>00654588</v>
      </c>
    </row>
    <row r="330" spans="1:2" x14ac:dyDescent="0.25">
      <c r="A330" s="5">
        <v>327</v>
      </c>
      <c r="B330" s="5" t="str">
        <f>"00655824"</f>
        <v>00655824</v>
      </c>
    </row>
    <row r="331" spans="1:2" x14ac:dyDescent="0.25">
      <c r="A331" s="5">
        <v>328</v>
      </c>
      <c r="B331" s="5" t="str">
        <f>"00658466"</f>
        <v>00658466</v>
      </c>
    </row>
    <row r="332" spans="1:2" x14ac:dyDescent="0.25">
      <c r="A332" s="5">
        <v>329</v>
      </c>
      <c r="B332" s="5" t="str">
        <f>"00660842"</f>
        <v>00660842</v>
      </c>
    </row>
    <row r="333" spans="1:2" x14ac:dyDescent="0.25">
      <c r="A333" s="5">
        <v>330</v>
      </c>
      <c r="B333" s="5" t="str">
        <f>"00661059"</f>
        <v>00661059</v>
      </c>
    </row>
    <row r="334" spans="1:2" x14ac:dyDescent="0.25">
      <c r="A334" s="5">
        <v>331</v>
      </c>
      <c r="B334" s="5" t="str">
        <f>"00662772"</f>
        <v>00662772</v>
      </c>
    </row>
    <row r="335" spans="1:2" x14ac:dyDescent="0.25">
      <c r="A335" s="5">
        <v>332</v>
      </c>
      <c r="B335" s="5" t="str">
        <f>"00666831"</f>
        <v>00666831</v>
      </c>
    </row>
    <row r="336" spans="1:2" x14ac:dyDescent="0.25">
      <c r="A336" s="5">
        <v>333</v>
      </c>
      <c r="B336" s="5" t="str">
        <f>"00670180"</f>
        <v>00670180</v>
      </c>
    </row>
    <row r="337" spans="1:2" x14ac:dyDescent="0.25">
      <c r="A337" s="5">
        <v>334</v>
      </c>
      <c r="B337" s="5" t="str">
        <f>"00670606"</f>
        <v>00670606</v>
      </c>
    </row>
    <row r="338" spans="1:2" x14ac:dyDescent="0.25">
      <c r="A338" s="5">
        <v>335</v>
      </c>
      <c r="B338" s="5" t="str">
        <f>"00671430"</f>
        <v>00671430</v>
      </c>
    </row>
    <row r="339" spans="1:2" x14ac:dyDescent="0.25">
      <c r="A339" s="5">
        <v>336</v>
      </c>
      <c r="B339" s="5" t="str">
        <f>"00680834"</f>
        <v>00680834</v>
      </c>
    </row>
    <row r="340" spans="1:2" x14ac:dyDescent="0.25">
      <c r="A340" s="5">
        <v>337</v>
      </c>
      <c r="B340" s="5" t="str">
        <f>"00684289"</f>
        <v>00684289</v>
      </c>
    </row>
    <row r="341" spans="1:2" x14ac:dyDescent="0.25">
      <c r="A341" s="5">
        <v>338</v>
      </c>
      <c r="B341" s="5" t="str">
        <f>"00688420"</f>
        <v>00688420</v>
      </c>
    </row>
    <row r="342" spans="1:2" x14ac:dyDescent="0.25">
      <c r="A342" s="5">
        <v>339</v>
      </c>
      <c r="B342" s="5" t="str">
        <f>"00694019"</f>
        <v>00694019</v>
      </c>
    </row>
    <row r="343" spans="1:2" x14ac:dyDescent="0.25">
      <c r="A343" s="5">
        <v>340</v>
      </c>
      <c r="B343" s="5" t="str">
        <f>"00699401"</f>
        <v>00699401</v>
      </c>
    </row>
    <row r="344" spans="1:2" x14ac:dyDescent="0.25">
      <c r="A344" s="5">
        <v>341</v>
      </c>
      <c r="B344" s="5" t="str">
        <f>"00702550"</f>
        <v>00702550</v>
      </c>
    </row>
    <row r="345" spans="1:2" x14ac:dyDescent="0.25">
      <c r="A345" s="5">
        <v>342</v>
      </c>
      <c r="B345" s="5" t="str">
        <f>"00703956"</f>
        <v>00703956</v>
      </c>
    </row>
    <row r="346" spans="1:2" x14ac:dyDescent="0.25">
      <c r="A346" s="5">
        <v>343</v>
      </c>
      <c r="B346" s="5" t="str">
        <f>"00714123"</f>
        <v>00714123</v>
      </c>
    </row>
    <row r="347" spans="1:2" x14ac:dyDescent="0.25">
      <c r="A347" s="5">
        <v>344</v>
      </c>
      <c r="B347" s="5" t="str">
        <f>"00714323"</f>
        <v>00714323</v>
      </c>
    </row>
    <row r="348" spans="1:2" x14ac:dyDescent="0.25">
      <c r="A348" s="5">
        <v>345</v>
      </c>
      <c r="B348" s="5" t="str">
        <f>"00714894"</f>
        <v>00714894</v>
      </c>
    </row>
    <row r="349" spans="1:2" x14ac:dyDescent="0.25">
      <c r="A349" s="5">
        <v>346</v>
      </c>
      <c r="B349" s="5" t="str">
        <f>"00716154"</f>
        <v>00716154</v>
      </c>
    </row>
    <row r="350" spans="1:2" x14ac:dyDescent="0.25">
      <c r="A350" s="5">
        <v>347</v>
      </c>
      <c r="B350" s="5" t="str">
        <f>"00716321"</f>
        <v>00716321</v>
      </c>
    </row>
    <row r="351" spans="1:2" x14ac:dyDescent="0.25">
      <c r="A351" s="5">
        <v>348</v>
      </c>
      <c r="B351" s="5" t="str">
        <f>"00717483"</f>
        <v>00717483</v>
      </c>
    </row>
    <row r="352" spans="1:2" x14ac:dyDescent="0.25">
      <c r="A352" s="5">
        <v>349</v>
      </c>
      <c r="B352" s="5" t="str">
        <f>"00717894"</f>
        <v>00717894</v>
      </c>
    </row>
    <row r="353" spans="1:2" x14ac:dyDescent="0.25">
      <c r="A353" s="5">
        <v>350</v>
      </c>
      <c r="B353" s="5" t="str">
        <f>"00721977"</f>
        <v>00721977</v>
      </c>
    </row>
    <row r="354" spans="1:2" x14ac:dyDescent="0.25">
      <c r="A354" s="5">
        <v>351</v>
      </c>
      <c r="B354" s="5" t="str">
        <f>"00722936"</f>
        <v>00722936</v>
      </c>
    </row>
    <row r="355" spans="1:2" x14ac:dyDescent="0.25">
      <c r="A355" s="5">
        <v>352</v>
      </c>
      <c r="B355" s="5" t="str">
        <f>"00723363"</f>
        <v>00723363</v>
      </c>
    </row>
    <row r="356" spans="1:2" x14ac:dyDescent="0.25">
      <c r="A356" s="5">
        <v>353</v>
      </c>
      <c r="B356" s="5" t="str">
        <f>"00723903"</f>
        <v>00723903</v>
      </c>
    </row>
    <row r="357" spans="1:2" x14ac:dyDescent="0.25">
      <c r="A357" s="5">
        <v>354</v>
      </c>
      <c r="B357" s="5" t="str">
        <f>"00728441"</f>
        <v>00728441</v>
      </c>
    </row>
    <row r="358" spans="1:2" x14ac:dyDescent="0.25">
      <c r="A358" s="5">
        <v>355</v>
      </c>
      <c r="B358" s="5" t="str">
        <f>"00733034"</f>
        <v>00733034</v>
      </c>
    </row>
    <row r="359" spans="1:2" x14ac:dyDescent="0.25">
      <c r="A359" s="5">
        <v>356</v>
      </c>
      <c r="B359" s="5" t="str">
        <f>"00733450"</f>
        <v>00733450</v>
      </c>
    </row>
    <row r="360" spans="1:2" x14ac:dyDescent="0.25">
      <c r="A360" s="5">
        <v>357</v>
      </c>
      <c r="B360" s="5" t="str">
        <f>"00734084"</f>
        <v>00734084</v>
      </c>
    </row>
    <row r="361" spans="1:2" x14ac:dyDescent="0.25">
      <c r="A361" s="5">
        <v>358</v>
      </c>
      <c r="B361" s="5" t="str">
        <f>"00734489"</f>
        <v>00734489</v>
      </c>
    </row>
    <row r="362" spans="1:2" x14ac:dyDescent="0.25">
      <c r="A362" s="5">
        <v>359</v>
      </c>
      <c r="B362" s="5" t="str">
        <f>"00737637"</f>
        <v>00737637</v>
      </c>
    </row>
    <row r="363" spans="1:2" x14ac:dyDescent="0.25">
      <c r="A363" s="5">
        <v>360</v>
      </c>
      <c r="B363" s="5" t="str">
        <f>"00741709"</f>
        <v>00741709</v>
      </c>
    </row>
    <row r="364" spans="1:2" x14ac:dyDescent="0.25">
      <c r="A364" s="5">
        <v>361</v>
      </c>
      <c r="B364" s="5" t="str">
        <f>"00742199"</f>
        <v>00742199</v>
      </c>
    </row>
    <row r="365" spans="1:2" x14ac:dyDescent="0.25">
      <c r="A365" s="5">
        <v>362</v>
      </c>
      <c r="B365" s="5" t="str">
        <f>"00750238"</f>
        <v>00750238</v>
      </c>
    </row>
    <row r="366" spans="1:2" x14ac:dyDescent="0.25">
      <c r="A366" s="5">
        <v>363</v>
      </c>
      <c r="B366" s="5" t="str">
        <f>"00761765"</f>
        <v>00761765</v>
      </c>
    </row>
    <row r="367" spans="1:2" x14ac:dyDescent="0.25">
      <c r="A367" s="5">
        <v>364</v>
      </c>
      <c r="B367" s="5" t="str">
        <f>"00761835"</f>
        <v>00761835</v>
      </c>
    </row>
    <row r="368" spans="1:2" x14ac:dyDescent="0.25">
      <c r="A368" s="5">
        <v>365</v>
      </c>
      <c r="B368" s="5" t="str">
        <f>"00764945"</f>
        <v>00764945</v>
      </c>
    </row>
    <row r="369" spans="1:2" x14ac:dyDescent="0.25">
      <c r="A369" s="5">
        <v>366</v>
      </c>
      <c r="B369" s="5" t="str">
        <f>"00766121"</f>
        <v>00766121</v>
      </c>
    </row>
    <row r="370" spans="1:2" x14ac:dyDescent="0.25">
      <c r="A370" s="5">
        <v>367</v>
      </c>
      <c r="B370" s="5" t="str">
        <f>"00766401"</f>
        <v>00766401</v>
      </c>
    </row>
    <row r="371" spans="1:2" x14ac:dyDescent="0.25">
      <c r="A371" s="5">
        <v>368</v>
      </c>
      <c r="B371" s="5" t="str">
        <f>"00767626"</f>
        <v>00767626</v>
      </c>
    </row>
    <row r="372" spans="1:2" x14ac:dyDescent="0.25">
      <c r="A372" s="5">
        <v>369</v>
      </c>
      <c r="B372" s="5" t="str">
        <f>"00768086"</f>
        <v>00768086</v>
      </c>
    </row>
    <row r="373" spans="1:2" x14ac:dyDescent="0.25">
      <c r="A373" s="5">
        <v>370</v>
      </c>
      <c r="B373" s="5" t="str">
        <f>"00768958"</f>
        <v>00768958</v>
      </c>
    </row>
    <row r="374" spans="1:2" x14ac:dyDescent="0.25">
      <c r="A374" s="5">
        <v>371</v>
      </c>
      <c r="B374" s="5" t="str">
        <f>"00769610"</f>
        <v>00769610</v>
      </c>
    </row>
    <row r="375" spans="1:2" x14ac:dyDescent="0.25">
      <c r="A375" s="5">
        <v>372</v>
      </c>
      <c r="B375" s="5" t="str">
        <f>"00770243"</f>
        <v>00770243</v>
      </c>
    </row>
    <row r="376" spans="1:2" x14ac:dyDescent="0.25">
      <c r="A376" s="5">
        <v>373</v>
      </c>
      <c r="B376" s="5" t="str">
        <f>"00772685"</f>
        <v>00772685</v>
      </c>
    </row>
    <row r="377" spans="1:2" x14ac:dyDescent="0.25">
      <c r="A377" s="5">
        <v>374</v>
      </c>
      <c r="B377" s="5" t="str">
        <f>"00776646"</f>
        <v>00776646</v>
      </c>
    </row>
    <row r="378" spans="1:2" x14ac:dyDescent="0.25">
      <c r="A378" s="5">
        <v>375</v>
      </c>
      <c r="B378" s="5" t="str">
        <f>"00776795"</f>
        <v>00776795</v>
      </c>
    </row>
    <row r="379" spans="1:2" x14ac:dyDescent="0.25">
      <c r="A379" s="5">
        <v>376</v>
      </c>
      <c r="B379" s="5" t="str">
        <f>"00778223"</f>
        <v>00778223</v>
      </c>
    </row>
    <row r="380" spans="1:2" x14ac:dyDescent="0.25">
      <c r="A380" s="5">
        <v>377</v>
      </c>
      <c r="B380" s="5" t="str">
        <f>"00778747"</f>
        <v>00778747</v>
      </c>
    </row>
    <row r="381" spans="1:2" x14ac:dyDescent="0.25">
      <c r="A381" s="5">
        <v>378</v>
      </c>
      <c r="B381" s="5" t="str">
        <f>"00779066"</f>
        <v>00779066</v>
      </c>
    </row>
    <row r="382" spans="1:2" x14ac:dyDescent="0.25">
      <c r="A382" s="5">
        <v>379</v>
      </c>
      <c r="B382" s="5" t="str">
        <f>"00779149"</f>
        <v>00779149</v>
      </c>
    </row>
    <row r="383" spans="1:2" x14ac:dyDescent="0.25">
      <c r="A383" s="5">
        <v>380</v>
      </c>
      <c r="B383" s="5" t="str">
        <f>"00781198"</f>
        <v>00781198</v>
      </c>
    </row>
    <row r="384" spans="1:2" x14ac:dyDescent="0.25">
      <c r="A384" s="5">
        <v>381</v>
      </c>
      <c r="B384" s="5" t="str">
        <f>"00781953"</f>
        <v>00781953</v>
      </c>
    </row>
    <row r="385" spans="1:2" x14ac:dyDescent="0.25">
      <c r="A385" s="5">
        <v>382</v>
      </c>
      <c r="B385" s="5" t="str">
        <f>"00782072"</f>
        <v>00782072</v>
      </c>
    </row>
    <row r="386" spans="1:2" x14ac:dyDescent="0.25">
      <c r="A386" s="5">
        <v>383</v>
      </c>
      <c r="B386" s="5" t="str">
        <f>"00782338"</f>
        <v>00782338</v>
      </c>
    </row>
    <row r="387" spans="1:2" x14ac:dyDescent="0.25">
      <c r="A387" s="5">
        <v>384</v>
      </c>
      <c r="B387" s="5" t="str">
        <f>"00784117"</f>
        <v>00784117</v>
      </c>
    </row>
    <row r="388" spans="1:2" x14ac:dyDescent="0.25">
      <c r="A388" s="5">
        <v>385</v>
      </c>
      <c r="B388" s="5" t="str">
        <f>"00784302"</f>
        <v>00784302</v>
      </c>
    </row>
    <row r="389" spans="1:2" x14ac:dyDescent="0.25">
      <c r="A389" s="5">
        <v>386</v>
      </c>
      <c r="B389" s="5" t="str">
        <f>"00784587"</f>
        <v>00784587</v>
      </c>
    </row>
    <row r="390" spans="1:2" x14ac:dyDescent="0.25">
      <c r="A390" s="5">
        <v>387</v>
      </c>
      <c r="B390" s="5" t="str">
        <f>"00784893"</f>
        <v>00784893</v>
      </c>
    </row>
    <row r="391" spans="1:2" x14ac:dyDescent="0.25">
      <c r="A391" s="5">
        <v>388</v>
      </c>
      <c r="B391" s="5" t="str">
        <f>"00784937"</f>
        <v>00784937</v>
      </c>
    </row>
    <row r="392" spans="1:2" x14ac:dyDescent="0.25">
      <c r="A392" s="5">
        <v>389</v>
      </c>
      <c r="B392" s="5" t="str">
        <f>"00785121"</f>
        <v>00785121</v>
      </c>
    </row>
    <row r="393" spans="1:2" x14ac:dyDescent="0.25">
      <c r="A393" s="5">
        <v>390</v>
      </c>
      <c r="B393" s="5" t="str">
        <f>"00785617"</f>
        <v>00785617</v>
      </c>
    </row>
    <row r="394" spans="1:2" x14ac:dyDescent="0.25">
      <c r="A394" s="5">
        <v>391</v>
      </c>
      <c r="B394" s="5" t="str">
        <f>"00786102"</f>
        <v>00786102</v>
      </c>
    </row>
    <row r="395" spans="1:2" x14ac:dyDescent="0.25">
      <c r="A395" s="5">
        <v>392</v>
      </c>
      <c r="B395" s="5" t="str">
        <f>"00786188"</f>
        <v>00786188</v>
      </c>
    </row>
    <row r="396" spans="1:2" x14ac:dyDescent="0.25">
      <c r="A396" s="5">
        <v>393</v>
      </c>
      <c r="B396" s="5" t="str">
        <f>"00786454"</f>
        <v>00786454</v>
      </c>
    </row>
    <row r="397" spans="1:2" x14ac:dyDescent="0.25">
      <c r="A397" s="5">
        <v>394</v>
      </c>
      <c r="B397" s="5" t="str">
        <f>"00786468"</f>
        <v>00786468</v>
      </c>
    </row>
    <row r="398" spans="1:2" x14ac:dyDescent="0.25">
      <c r="A398" s="5">
        <v>395</v>
      </c>
      <c r="B398" s="5" t="str">
        <f>"00787215"</f>
        <v>00787215</v>
      </c>
    </row>
    <row r="399" spans="1:2" x14ac:dyDescent="0.25">
      <c r="A399" s="5">
        <v>396</v>
      </c>
      <c r="B399" s="5" t="str">
        <f>"00787691"</f>
        <v>00787691</v>
      </c>
    </row>
    <row r="400" spans="1:2" x14ac:dyDescent="0.25">
      <c r="A400" s="5">
        <v>397</v>
      </c>
      <c r="B400" s="5" t="str">
        <f>"00788221"</f>
        <v>00788221</v>
      </c>
    </row>
    <row r="401" spans="1:2" x14ac:dyDescent="0.25">
      <c r="A401" s="5">
        <v>398</v>
      </c>
      <c r="B401" s="5" t="str">
        <f>"00789067"</f>
        <v>00789067</v>
      </c>
    </row>
    <row r="402" spans="1:2" x14ac:dyDescent="0.25">
      <c r="A402" s="5">
        <v>399</v>
      </c>
      <c r="B402" s="5" t="str">
        <f>"00789099"</f>
        <v>00789099</v>
      </c>
    </row>
    <row r="403" spans="1:2" x14ac:dyDescent="0.25">
      <c r="A403" s="5">
        <v>400</v>
      </c>
      <c r="B403" s="5" t="str">
        <f>"00789731"</f>
        <v>00789731</v>
      </c>
    </row>
    <row r="404" spans="1:2" x14ac:dyDescent="0.25">
      <c r="A404" s="5">
        <v>401</v>
      </c>
      <c r="B404" s="5" t="str">
        <f>"00790100"</f>
        <v>00790100</v>
      </c>
    </row>
    <row r="405" spans="1:2" x14ac:dyDescent="0.25">
      <c r="A405" s="5">
        <v>402</v>
      </c>
      <c r="B405" s="5" t="str">
        <f>"00790631"</f>
        <v>00790631</v>
      </c>
    </row>
    <row r="406" spans="1:2" x14ac:dyDescent="0.25">
      <c r="A406" s="5">
        <v>403</v>
      </c>
      <c r="B406" s="5" t="str">
        <f>"00791407"</f>
        <v>00791407</v>
      </c>
    </row>
    <row r="407" spans="1:2" x14ac:dyDescent="0.25">
      <c r="A407" s="5">
        <v>404</v>
      </c>
      <c r="B407" s="5" t="str">
        <f>"00791549"</f>
        <v>00791549</v>
      </c>
    </row>
    <row r="408" spans="1:2" x14ac:dyDescent="0.25">
      <c r="A408" s="5">
        <v>405</v>
      </c>
      <c r="B408" s="5" t="str">
        <f>"00791639"</f>
        <v>00791639</v>
      </c>
    </row>
    <row r="409" spans="1:2" x14ac:dyDescent="0.25">
      <c r="A409" s="5">
        <v>406</v>
      </c>
      <c r="B409" s="5" t="str">
        <f>"00792439"</f>
        <v>00792439</v>
      </c>
    </row>
    <row r="410" spans="1:2" x14ac:dyDescent="0.25">
      <c r="A410" s="5">
        <v>407</v>
      </c>
      <c r="B410" s="5" t="str">
        <f>"00792710"</f>
        <v>00792710</v>
      </c>
    </row>
    <row r="411" spans="1:2" x14ac:dyDescent="0.25">
      <c r="A411" s="5">
        <v>408</v>
      </c>
      <c r="B411" s="5" t="str">
        <f>"00792834"</f>
        <v>00792834</v>
      </c>
    </row>
    <row r="412" spans="1:2" x14ac:dyDescent="0.25">
      <c r="A412" s="5">
        <v>409</v>
      </c>
      <c r="B412" s="5" t="str">
        <f>"00793247"</f>
        <v>00793247</v>
      </c>
    </row>
    <row r="413" spans="1:2" x14ac:dyDescent="0.25">
      <c r="A413" s="5">
        <v>410</v>
      </c>
      <c r="B413" s="5" t="str">
        <f>"00793251"</f>
        <v>00793251</v>
      </c>
    </row>
    <row r="414" spans="1:2" x14ac:dyDescent="0.25">
      <c r="A414" s="5">
        <v>411</v>
      </c>
      <c r="B414" s="5" t="str">
        <f>"00793436"</f>
        <v>00793436</v>
      </c>
    </row>
    <row r="415" spans="1:2" x14ac:dyDescent="0.25">
      <c r="A415" s="5">
        <v>412</v>
      </c>
      <c r="B415" s="5" t="str">
        <f>"00793693"</f>
        <v>00793693</v>
      </c>
    </row>
    <row r="416" spans="1:2" x14ac:dyDescent="0.25">
      <c r="A416" s="5">
        <v>413</v>
      </c>
      <c r="B416" s="5" t="str">
        <f>"00794388"</f>
        <v>00794388</v>
      </c>
    </row>
    <row r="417" spans="1:2" x14ac:dyDescent="0.25">
      <c r="A417" s="5">
        <v>414</v>
      </c>
      <c r="B417" s="5" t="str">
        <f>"00794561"</f>
        <v>00794561</v>
      </c>
    </row>
    <row r="418" spans="1:2" x14ac:dyDescent="0.25">
      <c r="A418" s="5">
        <v>415</v>
      </c>
      <c r="B418" s="5" t="str">
        <f>"00794915"</f>
        <v>00794915</v>
      </c>
    </row>
    <row r="419" spans="1:2" x14ac:dyDescent="0.25">
      <c r="A419" s="5">
        <v>416</v>
      </c>
      <c r="B419" s="5" t="str">
        <f>"00796036"</f>
        <v>00796036</v>
      </c>
    </row>
    <row r="420" spans="1:2" x14ac:dyDescent="0.25">
      <c r="A420" s="5">
        <v>417</v>
      </c>
      <c r="B420" s="5" t="str">
        <f>"00796118"</f>
        <v>00796118</v>
      </c>
    </row>
    <row r="421" spans="1:2" x14ac:dyDescent="0.25">
      <c r="A421" s="5">
        <v>418</v>
      </c>
      <c r="B421" s="5" t="str">
        <f>"00796218"</f>
        <v>00796218</v>
      </c>
    </row>
    <row r="422" spans="1:2" x14ac:dyDescent="0.25">
      <c r="A422" s="5">
        <v>419</v>
      </c>
      <c r="B422" s="5" t="str">
        <f>"00796221"</f>
        <v>00796221</v>
      </c>
    </row>
    <row r="423" spans="1:2" x14ac:dyDescent="0.25">
      <c r="A423" s="5">
        <v>420</v>
      </c>
      <c r="B423" s="5" t="str">
        <f>"00796309"</f>
        <v>00796309</v>
      </c>
    </row>
    <row r="424" spans="1:2" x14ac:dyDescent="0.25">
      <c r="A424" s="5">
        <v>421</v>
      </c>
      <c r="B424" s="5" t="str">
        <f>"00796572"</f>
        <v>00796572</v>
      </c>
    </row>
    <row r="425" spans="1:2" x14ac:dyDescent="0.25">
      <c r="A425" s="5">
        <v>422</v>
      </c>
      <c r="B425" s="5" t="str">
        <f>"00796646"</f>
        <v>00796646</v>
      </c>
    </row>
    <row r="426" spans="1:2" x14ac:dyDescent="0.25">
      <c r="A426" s="5">
        <v>423</v>
      </c>
      <c r="B426" s="5" t="str">
        <f>"00796657"</f>
        <v>00796657</v>
      </c>
    </row>
    <row r="427" spans="1:2" x14ac:dyDescent="0.25">
      <c r="A427" s="5">
        <v>424</v>
      </c>
      <c r="B427" s="5" t="str">
        <f>"00796940"</f>
        <v>00796940</v>
      </c>
    </row>
    <row r="428" spans="1:2" x14ac:dyDescent="0.25">
      <c r="A428" s="5">
        <v>425</v>
      </c>
      <c r="B428" s="5" t="str">
        <f>"00797557"</f>
        <v>00797557</v>
      </c>
    </row>
    <row r="429" spans="1:2" x14ac:dyDescent="0.25">
      <c r="A429" s="5">
        <v>426</v>
      </c>
      <c r="B429" s="5" t="str">
        <f>"00797615"</f>
        <v>00797615</v>
      </c>
    </row>
    <row r="430" spans="1:2" x14ac:dyDescent="0.25">
      <c r="A430" s="5">
        <v>427</v>
      </c>
      <c r="B430" s="5" t="str">
        <f>"00797844"</f>
        <v>00797844</v>
      </c>
    </row>
    <row r="431" spans="1:2" x14ac:dyDescent="0.25">
      <c r="A431" s="5">
        <v>428</v>
      </c>
      <c r="B431" s="5" t="str">
        <f>"00798113"</f>
        <v>00798113</v>
      </c>
    </row>
    <row r="432" spans="1:2" x14ac:dyDescent="0.25">
      <c r="A432" s="5">
        <v>429</v>
      </c>
      <c r="B432" s="5" t="str">
        <f>"00798124"</f>
        <v>00798124</v>
      </c>
    </row>
    <row r="433" spans="1:2" x14ac:dyDescent="0.25">
      <c r="A433" s="5">
        <v>430</v>
      </c>
      <c r="B433" s="5" t="str">
        <f>"00798172"</f>
        <v>00798172</v>
      </c>
    </row>
    <row r="434" spans="1:2" x14ac:dyDescent="0.25">
      <c r="A434" s="5">
        <v>431</v>
      </c>
      <c r="B434" s="5" t="str">
        <f>"00799111"</f>
        <v>00799111</v>
      </c>
    </row>
    <row r="435" spans="1:2" x14ac:dyDescent="0.25">
      <c r="A435" s="5">
        <v>432</v>
      </c>
      <c r="B435" s="5" t="str">
        <f>"00799226"</f>
        <v>00799226</v>
      </c>
    </row>
    <row r="436" spans="1:2" x14ac:dyDescent="0.25">
      <c r="A436" s="5">
        <v>433</v>
      </c>
      <c r="B436" s="5" t="str">
        <f>"00800144"</f>
        <v>00800144</v>
      </c>
    </row>
    <row r="437" spans="1:2" x14ac:dyDescent="0.25">
      <c r="A437" s="5">
        <v>434</v>
      </c>
      <c r="B437" s="5" t="str">
        <f>"00800798"</f>
        <v>00800798</v>
      </c>
    </row>
    <row r="438" spans="1:2" x14ac:dyDescent="0.25">
      <c r="A438" s="5">
        <v>435</v>
      </c>
      <c r="B438" s="5" t="str">
        <f>"00800897"</f>
        <v>00800897</v>
      </c>
    </row>
    <row r="439" spans="1:2" x14ac:dyDescent="0.25">
      <c r="A439" s="5">
        <v>436</v>
      </c>
      <c r="B439" s="5" t="str">
        <f>"00801209"</f>
        <v>00801209</v>
      </c>
    </row>
    <row r="440" spans="1:2" x14ac:dyDescent="0.25">
      <c r="A440" s="5">
        <v>437</v>
      </c>
      <c r="B440" s="5" t="str">
        <f>"00801220"</f>
        <v>00801220</v>
      </c>
    </row>
    <row r="441" spans="1:2" x14ac:dyDescent="0.25">
      <c r="A441" s="5">
        <v>438</v>
      </c>
      <c r="B441" s="5" t="str">
        <f>"00802325"</f>
        <v>00802325</v>
      </c>
    </row>
    <row r="442" spans="1:2" x14ac:dyDescent="0.25">
      <c r="A442" s="5">
        <v>439</v>
      </c>
      <c r="B442" s="5" t="str">
        <f>"00802446"</f>
        <v>00802446</v>
      </c>
    </row>
    <row r="443" spans="1:2" x14ac:dyDescent="0.25">
      <c r="A443" s="5">
        <v>440</v>
      </c>
      <c r="B443" s="5" t="str">
        <f>"00802649"</f>
        <v>00802649</v>
      </c>
    </row>
    <row r="444" spans="1:2" x14ac:dyDescent="0.25">
      <c r="A444" s="5">
        <v>441</v>
      </c>
      <c r="B444" s="5" t="str">
        <f>"00802822"</f>
        <v>00802822</v>
      </c>
    </row>
    <row r="445" spans="1:2" x14ac:dyDescent="0.25">
      <c r="A445" s="5">
        <v>442</v>
      </c>
      <c r="B445" s="5" t="str">
        <f>"20160704443"</f>
        <v>20160704443</v>
      </c>
    </row>
    <row r="446" spans="1:2" x14ac:dyDescent="0.25">
      <c r="A446" s="5">
        <v>443</v>
      </c>
      <c r="B446" s="5" t="str">
        <f>"20160707596"</f>
        <v>20160707596</v>
      </c>
    </row>
    <row r="447" spans="1:2" x14ac:dyDescent="0.25">
      <c r="A447" s="5">
        <v>444</v>
      </c>
      <c r="B447" s="5" t="str">
        <f>"200712000199"</f>
        <v>200712000199</v>
      </c>
    </row>
    <row r="448" spans="1:2" x14ac:dyDescent="0.25">
      <c r="A448" s="5">
        <v>445</v>
      </c>
      <c r="B448" s="5" t="str">
        <f>"200712000510"</f>
        <v>200712000510</v>
      </c>
    </row>
    <row r="449" spans="1:2" x14ac:dyDescent="0.25">
      <c r="A449" s="5">
        <v>446</v>
      </c>
      <c r="B449" s="5" t="str">
        <f>"200712000612"</f>
        <v>200712000612</v>
      </c>
    </row>
    <row r="450" spans="1:2" x14ac:dyDescent="0.25">
      <c r="A450" s="5">
        <v>447</v>
      </c>
      <c r="B450" s="5" t="str">
        <f>"200712000780"</f>
        <v>200712000780</v>
      </c>
    </row>
    <row r="451" spans="1:2" x14ac:dyDescent="0.25">
      <c r="A451" s="5">
        <v>448</v>
      </c>
      <c r="B451" s="5" t="str">
        <f>"200712000789"</f>
        <v>200712000789</v>
      </c>
    </row>
    <row r="452" spans="1:2" x14ac:dyDescent="0.25">
      <c r="A452" s="5">
        <v>449</v>
      </c>
      <c r="B452" s="5" t="str">
        <f>"200712001344"</f>
        <v>200712001344</v>
      </c>
    </row>
    <row r="453" spans="1:2" x14ac:dyDescent="0.25">
      <c r="A453" s="5">
        <v>450</v>
      </c>
      <c r="B453" s="5" t="str">
        <f>"200712001653"</f>
        <v>200712001653</v>
      </c>
    </row>
    <row r="454" spans="1:2" x14ac:dyDescent="0.25">
      <c r="A454" s="5">
        <v>451</v>
      </c>
      <c r="B454" s="5" t="str">
        <f>"200712001807"</f>
        <v>200712001807</v>
      </c>
    </row>
    <row r="455" spans="1:2" x14ac:dyDescent="0.25">
      <c r="A455" s="5">
        <v>452</v>
      </c>
      <c r="B455" s="5" t="str">
        <f>"200712001824"</f>
        <v>200712001824</v>
      </c>
    </row>
    <row r="456" spans="1:2" x14ac:dyDescent="0.25">
      <c r="A456" s="5">
        <v>453</v>
      </c>
      <c r="B456" s="5" t="str">
        <f>"200712001947"</f>
        <v>200712001947</v>
      </c>
    </row>
    <row r="457" spans="1:2" x14ac:dyDescent="0.25">
      <c r="A457" s="5">
        <v>454</v>
      </c>
      <c r="B457" s="5" t="str">
        <f>"200712002110"</f>
        <v>200712002110</v>
      </c>
    </row>
    <row r="458" spans="1:2" x14ac:dyDescent="0.25">
      <c r="A458" s="5">
        <v>455</v>
      </c>
      <c r="B458" s="5" t="str">
        <f>"200712002214"</f>
        <v>200712002214</v>
      </c>
    </row>
    <row r="459" spans="1:2" x14ac:dyDescent="0.25">
      <c r="A459" s="5">
        <v>456</v>
      </c>
      <c r="B459" s="5" t="str">
        <f>"200712002427"</f>
        <v>200712002427</v>
      </c>
    </row>
    <row r="460" spans="1:2" x14ac:dyDescent="0.25">
      <c r="A460" s="5">
        <v>457</v>
      </c>
      <c r="B460" s="5" t="str">
        <f>"200712002990"</f>
        <v>200712002990</v>
      </c>
    </row>
    <row r="461" spans="1:2" x14ac:dyDescent="0.25">
      <c r="A461" s="5">
        <v>458</v>
      </c>
      <c r="B461" s="5" t="str">
        <f>"200712003509"</f>
        <v>200712003509</v>
      </c>
    </row>
    <row r="462" spans="1:2" x14ac:dyDescent="0.25">
      <c r="A462" s="5">
        <v>459</v>
      </c>
      <c r="B462" s="5" t="str">
        <f>"200712003799"</f>
        <v>200712003799</v>
      </c>
    </row>
    <row r="463" spans="1:2" x14ac:dyDescent="0.25">
      <c r="A463" s="5">
        <v>460</v>
      </c>
      <c r="B463" s="5" t="str">
        <f>"200712003901"</f>
        <v>200712003901</v>
      </c>
    </row>
    <row r="464" spans="1:2" x14ac:dyDescent="0.25">
      <c r="A464" s="5">
        <v>461</v>
      </c>
      <c r="B464" s="5" t="str">
        <f>"200712004041"</f>
        <v>200712004041</v>
      </c>
    </row>
    <row r="465" spans="1:2" x14ac:dyDescent="0.25">
      <c r="A465" s="5">
        <v>462</v>
      </c>
      <c r="B465" s="5" t="str">
        <f>"200712004337"</f>
        <v>200712004337</v>
      </c>
    </row>
    <row r="466" spans="1:2" x14ac:dyDescent="0.25">
      <c r="A466" s="5">
        <v>463</v>
      </c>
      <c r="B466" s="5" t="str">
        <f>"200712004474"</f>
        <v>200712004474</v>
      </c>
    </row>
    <row r="467" spans="1:2" x14ac:dyDescent="0.25">
      <c r="A467" s="5">
        <v>464</v>
      </c>
      <c r="B467" s="5" t="str">
        <f>"200712004494"</f>
        <v>200712004494</v>
      </c>
    </row>
    <row r="468" spans="1:2" x14ac:dyDescent="0.25">
      <c r="A468" s="5">
        <v>465</v>
      </c>
      <c r="B468" s="5" t="str">
        <f>"200712004580"</f>
        <v>200712004580</v>
      </c>
    </row>
    <row r="469" spans="1:2" x14ac:dyDescent="0.25">
      <c r="A469" s="5">
        <v>466</v>
      </c>
      <c r="B469" s="5" t="str">
        <f>"200712005083"</f>
        <v>200712005083</v>
      </c>
    </row>
    <row r="470" spans="1:2" x14ac:dyDescent="0.25">
      <c r="A470" s="5">
        <v>467</v>
      </c>
      <c r="B470" s="5" t="str">
        <f>"200712005394"</f>
        <v>200712005394</v>
      </c>
    </row>
    <row r="471" spans="1:2" x14ac:dyDescent="0.25">
      <c r="A471" s="5">
        <v>468</v>
      </c>
      <c r="B471" s="5" t="str">
        <f>"200712006113"</f>
        <v>200712006113</v>
      </c>
    </row>
    <row r="472" spans="1:2" x14ac:dyDescent="0.25">
      <c r="A472" s="5">
        <v>469</v>
      </c>
      <c r="B472" s="5" t="str">
        <f>"200801000554"</f>
        <v>200801000554</v>
      </c>
    </row>
    <row r="473" spans="1:2" x14ac:dyDescent="0.25">
      <c r="A473" s="5">
        <v>470</v>
      </c>
      <c r="B473" s="5" t="str">
        <f>"200801001519"</f>
        <v>200801001519</v>
      </c>
    </row>
    <row r="474" spans="1:2" x14ac:dyDescent="0.25">
      <c r="A474" s="5">
        <v>471</v>
      </c>
      <c r="B474" s="5" t="str">
        <f>"200801001624"</f>
        <v>200801001624</v>
      </c>
    </row>
    <row r="475" spans="1:2" x14ac:dyDescent="0.25">
      <c r="A475" s="5">
        <v>472</v>
      </c>
      <c r="B475" s="5" t="str">
        <f>"200801004074"</f>
        <v>200801004074</v>
      </c>
    </row>
    <row r="476" spans="1:2" x14ac:dyDescent="0.25">
      <c r="A476" s="5">
        <v>473</v>
      </c>
      <c r="B476" s="5" t="str">
        <f>"200801004363"</f>
        <v>200801004363</v>
      </c>
    </row>
    <row r="477" spans="1:2" x14ac:dyDescent="0.25">
      <c r="A477" s="5">
        <v>474</v>
      </c>
      <c r="B477" s="5" t="str">
        <f>"200801004786"</f>
        <v>200801004786</v>
      </c>
    </row>
    <row r="478" spans="1:2" x14ac:dyDescent="0.25">
      <c r="A478" s="5">
        <v>475</v>
      </c>
      <c r="B478" s="5" t="str">
        <f>"200801004819"</f>
        <v>200801004819</v>
      </c>
    </row>
    <row r="479" spans="1:2" x14ac:dyDescent="0.25">
      <c r="A479" s="5">
        <v>476</v>
      </c>
      <c r="B479" s="5" t="str">
        <f>"200801005783"</f>
        <v>200801005783</v>
      </c>
    </row>
    <row r="480" spans="1:2" x14ac:dyDescent="0.25">
      <c r="A480" s="5">
        <v>477</v>
      </c>
      <c r="B480" s="5" t="str">
        <f>"200801006827"</f>
        <v>200801006827</v>
      </c>
    </row>
    <row r="481" spans="1:2" x14ac:dyDescent="0.25">
      <c r="A481" s="5">
        <v>478</v>
      </c>
      <c r="B481" s="5" t="str">
        <f>"200801006959"</f>
        <v>200801006959</v>
      </c>
    </row>
    <row r="482" spans="1:2" x14ac:dyDescent="0.25">
      <c r="A482" s="5">
        <v>479</v>
      </c>
      <c r="B482" s="5" t="str">
        <f>"200801007181"</f>
        <v>200801007181</v>
      </c>
    </row>
    <row r="483" spans="1:2" x14ac:dyDescent="0.25">
      <c r="A483" s="5">
        <v>480</v>
      </c>
      <c r="B483" s="5" t="str">
        <f>"200801007243"</f>
        <v>200801007243</v>
      </c>
    </row>
    <row r="484" spans="1:2" x14ac:dyDescent="0.25">
      <c r="A484" s="5">
        <v>481</v>
      </c>
      <c r="B484" s="5" t="str">
        <f>"200801007744"</f>
        <v>200801007744</v>
      </c>
    </row>
    <row r="485" spans="1:2" x14ac:dyDescent="0.25">
      <c r="A485" s="5">
        <v>482</v>
      </c>
      <c r="B485" s="5" t="str">
        <f>"200801008091"</f>
        <v>200801008091</v>
      </c>
    </row>
    <row r="486" spans="1:2" x14ac:dyDescent="0.25">
      <c r="A486" s="5">
        <v>483</v>
      </c>
      <c r="B486" s="5" t="str">
        <f>"200801008325"</f>
        <v>200801008325</v>
      </c>
    </row>
    <row r="487" spans="1:2" x14ac:dyDescent="0.25">
      <c r="A487" s="5">
        <v>484</v>
      </c>
      <c r="B487" s="5" t="str">
        <f>"200801008370"</f>
        <v>200801008370</v>
      </c>
    </row>
    <row r="488" spans="1:2" x14ac:dyDescent="0.25">
      <c r="A488" s="5">
        <v>485</v>
      </c>
      <c r="B488" s="5" t="str">
        <f>"200801008921"</f>
        <v>200801008921</v>
      </c>
    </row>
    <row r="489" spans="1:2" x14ac:dyDescent="0.25">
      <c r="A489" s="5">
        <v>486</v>
      </c>
      <c r="B489" s="5" t="str">
        <f>"200801009371"</f>
        <v>200801009371</v>
      </c>
    </row>
    <row r="490" spans="1:2" x14ac:dyDescent="0.25">
      <c r="A490" s="5">
        <v>487</v>
      </c>
      <c r="B490" s="5" t="str">
        <f>"200801009516"</f>
        <v>200801009516</v>
      </c>
    </row>
    <row r="491" spans="1:2" x14ac:dyDescent="0.25">
      <c r="A491" s="5">
        <v>488</v>
      </c>
      <c r="B491" s="5" t="str">
        <f>"200801009522"</f>
        <v>200801009522</v>
      </c>
    </row>
    <row r="492" spans="1:2" x14ac:dyDescent="0.25">
      <c r="A492" s="5">
        <v>489</v>
      </c>
      <c r="B492" s="5" t="str">
        <f>"200801009564"</f>
        <v>200801009564</v>
      </c>
    </row>
    <row r="493" spans="1:2" x14ac:dyDescent="0.25">
      <c r="A493" s="5">
        <v>490</v>
      </c>
      <c r="B493" s="5" t="str">
        <f>"200801010197"</f>
        <v>200801010197</v>
      </c>
    </row>
    <row r="494" spans="1:2" x14ac:dyDescent="0.25">
      <c r="A494" s="5">
        <v>491</v>
      </c>
      <c r="B494" s="5" t="str">
        <f>"200801011291"</f>
        <v>200801011291</v>
      </c>
    </row>
    <row r="495" spans="1:2" x14ac:dyDescent="0.25">
      <c r="A495" s="5">
        <v>492</v>
      </c>
      <c r="B495" s="5" t="str">
        <f>"200801011349"</f>
        <v>200801011349</v>
      </c>
    </row>
    <row r="496" spans="1:2" x14ac:dyDescent="0.25">
      <c r="A496" s="5">
        <v>493</v>
      </c>
      <c r="B496" s="5" t="str">
        <f>"200801011754"</f>
        <v>200801011754</v>
      </c>
    </row>
    <row r="497" spans="1:2" x14ac:dyDescent="0.25">
      <c r="A497" s="5">
        <v>494</v>
      </c>
      <c r="B497" s="5" t="str">
        <f>"200801011794"</f>
        <v>200801011794</v>
      </c>
    </row>
    <row r="498" spans="1:2" x14ac:dyDescent="0.25">
      <c r="A498" s="5">
        <v>495</v>
      </c>
      <c r="B498" s="5" t="str">
        <f>"200802000051"</f>
        <v>200802000051</v>
      </c>
    </row>
    <row r="499" spans="1:2" x14ac:dyDescent="0.25">
      <c r="A499" s="5">
        <v>496</v>
      </c>
      <c r="B499" s="5" t="str">
        <f>"200802000362"</f>
        <v>200802000362</v>
      </c>
    </row>
    <row r="500" spans="1:2" x14ac:dyDescent="0.25">
      <c r="A500" s="5">
        <v>497</v>
      </c>
      <c r="B500" s="5" t="str">
        <f>"200802000428"</f>
        <v>200802000428</v>
      </c>
    </row>
    <row r="501" spans="1:2" x14ac:dyDescent="0.25">
      <c r="A501" s="5">
        <v>498</v>
      </c>
      <c r="B501" s="5" t="str">
        <f>"200802000453"</f>
        <v>200802000453</v>
      </c>
    </row>
    <row r="502" spans="1:2" x14ac:dyDescent="0.25">
      <c r="A502" s="5">
        <v>499</v>
      </c>
      <c r="B502" s="5" t="str">
        <f>"200802000530"</f>
        <v>200802000530</v>
      </c>
    </row>
    <row r="503" spans="1:2" x14ac:dyDescent="0.25">
      <c r="A503" s="5">
        <v>500</v>
      </c>
      <c r="B503" s="5" t="str">
        <f>"200802001334"</f>
        <v>200802001334</v>
      </c>
    </row>
    <row r="504" spans="1:2" x14ac:dyDescent="0.25">
      <c r="A504" s="5">
        <v>501</v>
      </c>
      <c r="B504" s="5" t="str">
        <f>"200802001365"</f>
        <v>200802001365</v>
      </c>
    </row>
    <row r="505" spans="1:2" x14ac:dyDescent="0.25">
      <c r="A505" s="5">
        <v>502</v>
      </c>
      <c r="B505" s="5" t="str">
        <f>"200802002154"</f>
        <v>200802002154</v>
      </c>
    </row>
    <row r="506" spans="1:2" x14ac:dyDescent="0.25">
      <c r="A506" s="5">
        <v>503</v>
      </c>
      <c r="B506" s="5" t="str">
        <f>"200802002188"</f>
        <v>200802002188</v>
      </c>
    </row>
    <row r="507" spans="1:2" x14ac:dyDescent="0.25">
      <c r="A507" s="5">
        <v>504</v>
      </c>
      <c r="B507" s="5" t="str">
        <f>"200802002457"</f>
        <v>200802002457</v>
      </c>
    </row>
    <row r="508" spans="1:2" x14ac:dyDescent="0.25">
      <c r="A508" s="5">
        <v>505</v>
      </c>
      <c r="B508" s="5" t="str">
        <f>"200802002716"</f>
        <v>200802002716</v>
      </c>
    </row>
    <row r="509" spans="1:2" x14ac:dyDescent="0.25">
      <c r="A509" s="5">
        <v>506</v>
      </c>
      <c r="B509" s="5" t="str">
        <f>"200802003028"</f>
        <v>200802003028</v>
      </c>
    </row>
    <row r="510" spans="1:2" x14ac:dyDescent="0.25">
      <c r="A510" s="5">
        <v>507</v>
      </c>
      <c r="B510" s="5" t="str">
        <f>"200802003228"</f>
        <v>200802003228</v>
      </c>
    </row>
    <row r="511" spans="1:2" x14ac:dyDescent="0.25">
      <c r="A511" s="5">
        <v>508</v>
      </c>
      <c r="B511" s="5" t="str">
        <f>"200802005471"</f>
        <v>200802005471</v>
      </c>
    </row>
    <row r="512" spans="1:2" x14ac:dyDescent="0.25">
      <c r="A512" s="5">
        <v>509</v>
      </c>
      <c r="B512" s="5" t="str">
        <f>"200802006848"</f>
        <v>200802006848</v>
      </c>
    </row>
    <row r="513" spans="1:2" x14ac:dyDescent="0.25">
      <c r="A513" s="5">
        <v>510</v>
      </c>
      <c r="B513" s="5" t="str">
        <f>"200802006852"</f>
        <v>200802006852</v>
      </c>
    </row>
    <row r="514" spans="1:2" x14ac:dyDescent="0.25">
      <c r="A514" s="5">
        <v>511</v>
      </c>
      <c r="B514" s="5" t="str">
        <f>"200802008449"</f>
        <v>200802008449</v>
      </c>
    </row>
    <row r="515" spans="1:2" x14ac:dyDescent="0.25">
      <c r="A515" s="5">
        <v>512</v>
      </c>
      <c r="B515" s="5" t="str">
        <f>"200802008736"</f>
        <v>200802008736</v>
      </c>
    </row>
    <row r="516" spans="1:2" x14ac:dyDescent="0.25">
      <c r="A516" s="5">
        <v>513</v>
      </c>
      <c r="B516" s="5" t="str">
        <f>"200802008984"</f>
        <v>200802008984</v>
      </c>
    </row>
    <row r="517" spans="1:2" x14ac:dyDescent="0.25">
      <c r="A517" s="5">
        <v>514</v>
      </c>
      <c r="B517" s="5" t="str">
        <f>"200802009088"</f>
        <v>200802009088</v>
      </c>
    </row>
    <row r="518" spans="1:2" x14ac:dyDescent="0.25">
      <c r="A518" s="5">
        <v>515</v>
      </c>
      <c r="B518" s="5" t="str">
        <f>"200802009750"</f>
        <v>200802009750</v>
      </c>
    </row>
    <row r="519" spans="1:2" x14ac:dyDescent="0.25">
      <c r="A519" s="5">
        <v>516</v>
      </c>
      <c r="B519" s="5" t="str">
        <f>"200802012123"</f>
        <v>200802012123</v>
      </c>
    </row>
    <row r="520" spans="1:2" x14ac:dyDescent="0.25">
      <c r="A520" s="5">
        <v>517</v>
      </c>
      <c r="B520" s="5" t="str">
        <f>"200803000239"</f>
        <v>200803000239</v>
      </c>
    </row>
    <row r="521" spans="1:2" x14ac:dyDescent="0.25">
      <c r="A521" s="5">
        <v>518</v>
      </c>
      <c r="B521" s="5" t="str">
        <f>"200803000712"</f>
        <v>200803000712</v>
      </c>
    </row>
    <row r="522" spans="1:2" x14ac:dyDescent="0.25">
      <c r="A522" s="5">
        <v>519</v>
      </c>
      <c r="B522" s="5" t="str">
        <f>"200803001081"</f>
        <v>200803001081</v>
      </c>
    </row>
    <row r="523" spans="1:2" x14ac:dyDescent="0.25">
      <c r="A523" s="5">
        <v>520</v>
      </c>
      <c r="B523" s="5" t="str">
        <f>"200804000789"</f>
        <v>200804000789</v>
      </c>
    </row>
    <row r="524" spans="1:2" x14ac:dyDescent="0.25">
      <c r="A524" s="5">
        <v>521</v>
      </c>
      <c r="B524" s="5" t="str">
        <f>"200804000983"</f>
        <v>200804000983</v>
      </c>
    </row>
    <row r="525" spans="1:2" x14ac:dyDescent="0.25">
      <c r="A525" s="5">
        <v>522</v>
      </c>
      <c r="B525" s="5" t="str">
        <f>"200805000754"</f>
        <v>200805000754</v>
      </c>
    </row>
    <row r="526" spans="1:2" x14ac:dyDescent="0.25">
      <c r="A526" s="5">
        <v>523</v>
      </c>
      <c r="B526" s="5" t="str">
        <f>"200805000975"</f>
        <v>200805000975</v>
      </c>
    </row>
    <row r="527" spans="1:2" x14ac:dyDescent="0.25">
      <c r="A527" s="5">
        <v>524</v>
      </c>
      <c r="B527" s="5" t="str">
        <f>"200805001035"</f>
        <v>200805001035</v>
      </c>
    </row>
    <row r="528" spans="1:2" x14ac:dyDescent="0.25">
      <c r="A528" s="5">
        <v>525</v>
      </c>
      <c r="B528" s="5" t="str">
        <f>"200805001129"</f>
        <v>200805001129</v>
      </c>
    </row>
    <row r="529" spans="1:2" x14ac:dyDescent="0.25">
      <c r="A529" s="5">
        <v>526</v>
      </c>
      <c r="B529" s="5" t="str">
        <f>"200806000407"</f>
        <v>200806000407</v>
      </c>
    </row>
    <row r="530" spans="1:2" x14ac:dyDescent="0.25">
      <c r="A530" s="5">
        <v>527</v>
      </c>
      <c r="B530" s="5" t="str">
        <f>"200806000690"</f>
        <v>200806000690</v>
      </c>
    </row>
    <row r="531" spans="1:2" x14ac:dyDescent="0.25">
      <c r="A531" s="5">
        <v>528</v>
      </c>
      <c r="B531" s="5" t="str">
        <f>"200806000723"</f>
        <v>200806000723</v>
      </c>
    </row>
    <row r="532" spans="1:2" x14ac:dyDescent="0.25">
      <c r="A532" s="5">
        <v>529</v>
      </c>
      <c r="B532" s="5" t="str">
        <f>"200807000459"</f>
        <v>200807000459</v>
      </c>
    </row>
    <row r="533" spans="1:2" x14ac:dyDescent="0.25">
      <c r="A533" s="5">
        <v>530</v>
      </c>
      <c r="B533" s="5" t="str">
        <f>"200807000693"</f>
        <v>200807000693</v>
      </c>
    </row>
    <row r="534" spans="1:2" x14ac:dyDescent="0.25">
      <c r="A534" s="5">
        <v>531</v>
      </c>
      <c r="B534" s="5" t="str">
        <f>"200809000588"</f>
        <v>200809000588</v>
      </c>
    </row>
    <row r="535" spans="1:2" x14ac:dyDescent="0.25">
      <c r="A535" s="5">
        <v>532</v>
      </c>
      <c r="B535" s="5" t="str">
        <f>"200810000157"</f>
        <v>200810000157</v>
      </c>
    </row>
    <row r="536" spans="1:2" x14ac:dyDescent="0.25">
      <c r="A536" s="5">
        <v>533</v>
      </c>
      <c r="B536" s="5" t="str">
        <f>"200810000414"</f>
        <v>200810000414</v>
      </c>
    </row>
    <row r="537" spans="1:2" x14ac:dyDescent="0.25">
      <c r="A537" s="5">
        <v>534</v>
      </c>
      <c r="B537" s="5" t="str">
        <f>"200810000882"</f>
        <v>200810000882</v>
      </c>
    </row>
    <row r="538" spans="1:2" x14ac:dyDescent="0.25">
      <c r="A538" s="5">
        <v>535</v>
      </c>
      <c r="B538" s="5" t="str">
        <f>"200810001131"</f>
        <v>200810001131</v>
      </c>
    </row>
    <row r="539" spans="1:2" x14ac:dyDescent="0.25">
      <c r="A539" s="5">
        <v>536</v>
      </c>
      <c r="B539" s="5" t="str">
        <f>"200811000638"</f>
        <v>200811000638</v>
      </c>
    </row>
    <row r="540" spans="1:2" x14ac:dyDescent="0.25">
      <c r="A540" s="5">
        <v>537</v>
      </c>
      <c r="B540" s="5" t="str">
        <f>"200812000463"</f>
        <v>200812000463</v>
      </c>
    </row>
    <row r="541" spans="1:2" x14ac:dyDescent="0.25">
      <c r="A541" s="5">
        <v>538</v>
      </c>
      <c r="B541" s="5" t="str">
        <f>"200812000669"</f>
        <v>200812000669</v>
      </c>
    </row>
    <row r="542" spans="1:2" x14ac:dyDescent="0.25">
      <c r="A542" s="5">
        <v>539</v>
      </c>
      <c r="B542" s="5" t="str">
        <f>"200902000364"</f>
        <v>200902000364</v>
      </c>
    </row>
    <row r="543" spans="1:2" x14ac:dyDescent="0.25">
      <c r="A543" s="5">
        <v>540</v>
      </c>
      <c r="B543" s="5" t="str">
        <f>"200902000584"</f>
        <v>200902000584</v>
      </c>
    </row>
    <row r="544" spans="1:2" x14ac:dyDescent="0.25">
      <c r="A544" s="5">
        <v>541</v>
      </c>
      <c r="B544" s="5" t="str">
        <f>"200903000435"</f>
        <v>200903000435</v>
      </c>
    </row>
    <row r="545" spans="1:2" x14ac:dyDescent="0.25">
      <c r="A545" s="5">
        <v>542</v>
      </c>
      <c r="B545" s="5" t="str">
        <f>"200904000466"</f>
        <v>200904000466</v>
      </c>
    </row>
    <row r="546" spans="1:2" x14ac:dyDescent="0.25">
      <c r="A546" s="5">
        <v>543</v>
      </c>
      <c r="B546" s="5" t="str">
        <f>"200905000090"</f>
        <v>200905000090</v>
      </c>
    </row>
    <row r="547" spans="1:2" x14ac:dyDescent="0.25">
      <c r="A547" s="5">
        <v>544</v>
      </c>
      <c r="B547" s="5" t="str">
        <f>"200906000055"</f>
        <v>200906000055</v>
      </c>
    </row>
    <row r="548" spans="1:2" x14ac:dyDescent="0.25">
      <c r="A548" s="5">
        <v>545</v>
      </c>
      <c r="B548" s="5" t="str">
        <f>"200907000513"</f>
        <v>200907000513</v>
      </c>
    </row>
    <row r="549" spans="1:2" x14ac:dyDescent="0.25">
      <c r="A549" s="5">
        <v>546</v>
      </c>
      <c r="B549" s="5" t="str">
        <f>"200908000321"</f>
        <v>200908000321</v>
      </c>
    </row>
    <row r="550" spans="1:2" x14ac:dyDescent="0.25">
      <c r="A550" s="5">
        <v>547</v>
      </c>
      <c r="B550" s="5" t="str">
        <f>"200909000354"</f>
        <v>200909000354</v>
      </c>
    </row>
    <row r="551" spans="1:2" x14ac:dyDescent="0.25">
      <c r="A551" s="5">
        <v>548</v>
      </c>
      <c r="B551" s="5" t="str">
        <f>"201001000040"</f>
        <v>201001000040</v>
      </c>
    </row>
    <row r="552" spans="1:2" x14ac:dyDescent="0.25">
      <c r="A552" s="5">
        <v>549</v>
      </c>
      <c r="B552" s="5" t="str">
        <f>"201001000324"</f>
        <v>201001000324</v>
      </c>
    </row>
    <row r="553" spans="1:2" x14ac:dyDescent="0.25">
      <c r="A553" s="5">
        <v>550</v>
      </c>
      <c r="B553" s="5" t="str">
        <f>"201001000375"</f>
        <v>201001000375</v>
      </c>
    </row>
    <row r="554" spans="1:2" x14ac:dyDescent="0.25">
      <c r="A554" s="5">
        <v>551</v>
      </c>
      <c r="B554" s="5" t="str">
        <f>"201002000316"</f>
        <v>201002000316</v>
      </c>
    </row>
    <row r="555" spans="1:2" x14ac:dyDescent="0.25">
      <c r="A555" s="5">
        <v>552</v>
      </c>
      <c r="B555" s="5" t="str">
        <f>"201002000389"</f>
        <v>201002000389</v>
      </c>
    </row>
    <row r="556" spans="1:2" x14ac:dyDescent="0.25">
      <c r="A556" s="5">
        <v>553</v>
      </c>
      <c r="B556" s="5" t="str">
        <f>"201004000167"</f>
        <v>201004000167</v>
      </c>
    </row>
    <row r="557" spans="1:2" x14ac:dyDescent="0.25">
      <c r="A557" s="5">
        <v>554</v>
      </c>
      <c r="B557" s="5" t="str">
        <f>"201005000062"</f>
        <v>201005000062</v>
      </c>
    </row>
    <row r="558" spans="1:2" x14ac:dyDescent="0.25">
      <c r="A558" s="5">
        <v>555</v>
      </c>
      <c r="B558" s="5" t="str">
        <f>"201011000178"</f>
        <v>201011000178</v>
      </c>
    </row>
    <row r="559" spans="1:2" x14ac:dyDescent="0.25">
      <c r="A559" s="5">
        <v>556</v>
      </c>
      <c r="B559" s="5" t="str">
        <f>"201012000057"</f>
        <v>201012000057</v>
      </c>
    </row>
    <row r="560" spans="1:2" x14ac:dyDescent="0.25">
      <c r="A560" s="5">
        <v>557</v>
      </c>
      <c r="B560" s="5" t="str">
        <f>"201101000120"</f>
        <v>201101000120</v>
      </c>
    </row>
    <row r="561" spans="1:2" x14ac:dyDescent="0.25">
      <c r="A561" s="5">
        <v>558</v>
      </c>
      <c r="B561" s="5" t="str">
        <f>"201102000545"</f>
        <v>201102000545</v>
      </c>
    </row>
    <row r="562" spans="1:2" x14ac:dyDescent="0.25">
      <c r="A562" s="5">
        <v>559</v>
      </c>
      <c r="B562" s="5" t="str">
        <f>"201103000116"</f>
        <v>201103000116</v>
      </c>
    </row>
    <row r="563" spans="1:2" x14ac:dyDescent="0.25">
      <c r="A563" s="5">
        <v>560</v>
      </c>
      <c r="B563" s="5" t="str">
        <f>"201106000043"</f>
        <v>201106000043</v>
      </c>
    </row>
    <row r="564" spans="1:2" x14ac:dyDescent="0.25">
      <c r="A564" s="5">
        <v>561</v>
      </c>
      <c r="B564" s="5" t="str">
        <f>"201108000116"</f>
        <v>201108000116</v>
      </c>
    </row>
    <row r="565" spans="1:2" x14ac:dyDescent="0.25">
      <c r="A565" s="5">
        <v>562</v>
      </c>
      <c r="B565" s="5" t="str">
        <f>"201204000098"</f>
        <v>201204000098</v>
      </c>
    </row>
    <row r="566" spans="1:2" x14ac:dyDescent="0.25">
      <c r="A566" s="5">
        <v>563</v>
      </c>
      <c r="B566" s="5" t="str">
        <f>"201204000101"</f>
        <v>201204000101</v>
      </c>
    </row>
    <row r="567" spans="1:2" x14ac:dyDescent="0.25">
      <c r="A567" s="5">
        <v>564</v>
      </c>
      <c r="B567" s="5" t="str">
        <f>"201212000049"</f>
        <v>201212000049</v>
      </c>
    </row>
    <row r="568" spans="1:2" x14ac:dyDescent="0.25">
      <c r="A568" s="5">
        <v>565</v>
      </c>
      <c r="B568" s="5" t="str">
        <f>"201303000019"</f>
        <v>201303000019</v>
      </c>
    </row>
    <row r="569" spans="1:2" x14ac:dyDescent="0.25">
      <c r="A569" s="5">
        <v>566</v>
      </c>
      <c r="B569" s="5" t="str">
        <f>"201304001186"</f>
        <v>201304001186</v>
      </c>
    </row>
    <row r="570" spans="1:2" x14ac:dyDescent="0.25">
      <c r="A570" s="5">
        <v>567</v>
      </c>
      <c r="B570" s="5" t="str">
        <f>"201304001808"</f>
        <v>201304001808</v>
      </c>
    </row>
    <row r="571" spans="1:2" x14ac:dyDescent="0.25">
      <c r="A571" s="5">
        <v>568</v>
      </c>
      <c r="B571" s="5" t="str">
        <f>"201308000094"</f>
        <v>201308000094</v>
      </c>
    </row>
    <row r="572" spans="1:2" x14ac:dyDescent="0.25">
      <c r="A572" s="5">
        <v>569</v>
      </c>
      <c r="B572" s="5" t="str">
        <f>"201309000019"</f>
        <v>201309000019</v>
      </c>
    </row>
    <row r="573" spans="1:2" x14ac:dyDescent="0.25">
      <c r="A573" s="5">
        <v>570</v>
      </c>
      <c r="B573" s="5" t="str">
        <f>"201310000063"</f>
        <v>201310000063</v>
      </c>
    </row>
    <row r="574" spans="1:2" x14ac:dyDescent="0.25">
      <c r="A574" s="5">
        <v>571</v>
      </c>
      <c r="B574" s="5" t="str">
        <f>"201311000043"</f>
        <v>201311000043</v>
      </c>
    </row>
    <row r="575" spans="1:2" x14ac:dyDescent="0.25">
      <c r="A575" s="5">
        <v>572</v>
      </c>
      <c r="B575" s="5" t="str">
        <f>"201401000748"</f>
        <v>201401000748</v>
      </c>
    </row>
    <row r="576" spans="1:2" x14ac:dyDescent="0.25">
      <c r="A576" s="5">
        <v>573</v>
      </c>
      <c r="B576" s="5" t="str">
        <f>"201401000898"</f>
        <v>201401000898</v>
      </c>
    </row>
    <row r="577" spans="1:2" x14ac:dyDescent="0.25">
      <c r="A577" s="5">
        <v>574</v>
      </c>
      <c r="B577" s="5" t="str">
        <f>"201401001274"</f>
        <v>201401001274</v>
      </c>
    </row>
    <row r="578" spans="1:2" x14ac:dyDescent="0.25">
      <c r="A578" s="5">
        <v>575</v>
      </c>
      <c r="B578" s="5" t="str">
        <f>"201401001539"</f>
        <v>201401001539</v>
      </c>
    </row>
    <row r="579" spans="1:2" x14ac:dyDescent="0.25">
      <c r="A579" s="5">
        <v>576</v>
      </c>
      <c r="B579" s="5" t="str">
        <f>"201401002447"</f>
        <v>201401002447</v>
      </c>
    </row>
    <row r="580" spans="1:2" x14ac:dyDescent="0.25">
      <c r="A580" s="5">
        <v>577</v>
      </c>
      <c r="B580" s="5" t="str">
        <f>"201401002499"</f>
        <v>201401002499</v>
      </c>
    </row>
    <row r="581" spans="1:2" x14ac:dyDescent="0.25">
      <c r="A581" s="5">
        <v>578</v>
      </c>
      <c r="B581" s="5" t="str">
        <f>"201401002679"</f>
        <v>201401002679</v>
      </c>
    </row>
    <row r="582" spans="1:2" x14ac:dyDescent="0.25">
      <c r="A582" s="5">
        <v>579</v>
      </c>
      <c r="B582" s="5" t="str">
        <f>"201402000040"</f>
        <v>201402000040</v>
      </c>
    </row>
    <row r="583" spans="1:2" x14ac:dyDescent="0.25">
      <c r="A583" s="5">
        <v>580</v>
      </c>
      <c r="B583" s="5" t="str">
        <f>"201402000329"</f>
        <v>201402000329</v>
      </c>
    </row>
    <row r="584" spans="1:2" x14ac:dyDescent="0.25">
      <c r="A584" s="5">
        <v>581</v>
      </c>
      <c r="B584" s="5" t="str">
        <f>"201402001242"</f>
        <v>201402001242</v>
      </c>
    </row>
    <row r="585" spans="1:2" x14ac:dyDescent="0.25">
      <c r="A585" s="5">
        <v>582</v>
      </c>
      <c r="B585" s="5" t="str">
        <f>"201402001654"</f>
        <v>201402001654</v>
      </c>
    </row>
    <row r="586" spans="1:2" x14ac:dyDescent="0.25">
      <c r="A586" s="5">
        <v>583</v>
      </c>
      <c r="B586" s="5" t="str">
        <f>"201402001958"</f>
        <v>201402001958</v>
      </c>
    </row>
    <row r="587" spans="1:2" x14ac:dyDescent="0.25">
      <c r="A587" s="5">
        <v>584</v>
      </c>
      <c r="B587" s="5" t="str">
        <f>"201402002756"</f>
        <v>201402002756</v>
      </c>
    </row>
    <row r="588" spans="1:2" x14ac:dyDescent="0.25">
      <c r="A588" s="5">
        <v>585</v>
      </c>
      <c r="B588" s="5" t="str">
        <f>"201402003040"</f>
        <v>201402003040</v>
      </c>
    </row>
    <row r="589" spans="1:2" x14ac:dyDescent="0.25">
      <c r="A589" s="5">
        <v>586</v>
      </c>
      <c r="B589" s="5" t="str">
        <f>"201402006332"</f>
        <v>201402006332</v>
      </c>
    </row>
    <row r="590" spans="1:2" x14ac:dyDescent="0.25">
      <c r="A590" s="5">
        <v>587</v>
      </c>
      <c r="B590" s="5" t="str">
        <f>"201402007266"</f>
        <v>201402007266</v>
      </c>
    </row>
    <row r="591" spans="1:2" x14ac:dyDescent="0.25">
      <c r="A591" s="5">
        <v>588</v>
      </c>
      <c r="B591" s="5" t="str">
        <f>"201402007373"</f>
        <v>201402007373</v>
      </c>
    </row>
    <row r="592" spans="1:2" x14ac:dyDescent="0.25">
      <c r="A592" s="5">
        <v>589</v>
      </c>
      <c r="B592" s="5" t="str">
        <f>"201402007485"</f>
        <v>201402007485</v>
      </c>
    </row>
    <row r="593" spans="1:2" x14ac:dyDescent="0.25">
      <c r="A593" s="5">
        <v>590</v>
      </c>
      <c r="B593" s="5" t="str">
        <f>"201402007535"</f>
        <v>201402007535</v>
      </c>
    </row>
    <row r="594" spans="1:2" x14ac:dyDescent="0.25">
      <c r="A594" s="5">
        <v>591</v>
      </c>
      <c r="B594" s="5" t="str">
        <f>"201402008381"</f>
        <v>201402008381</v>
      </c>
    </row>
    <row r="595" spans="1:2" x14ac:dyDescent="0.25">
      <c r="A595" s="5">
        <v>592</v>
      </c>
      <c r="B595" s="5" t="str">
        <f>"201402008451"</f>
        <v>201402008451</v>
      </c>
    </row>
    <row r="596" spans="1:2" x14ac:dyDescent="0.25">
      <c r="A596" s="5">
        <v>593</v>
      </c>
      <c r="B596" s="5" t="str">
        <f>"201402009240"</f>
        <v>201402009240</v>
      </c>
    </row>
    <row r="597" spans="1:2" x14ac:dyDescent="0.25">
      <c r="A597" s="5">
        <v>594</v>
      </c>
      <c r="B597" s="5" t="str">
        <f>"201402009364"</f>
        <v>201402009364</v>
      </c>
    </row>
    <row r="598" spans="1:2" x14ac:dyDescent="0.25">
      <c r="A598" s="5">
        <v>595</v>
      </c>
      <c r="B598" s="5" t="str">
        <f>"201402011299"</f>
        <v>201402011299</v>
      </c>
    </row>
    <row r="599" spans="1:2" x14ac:dyDescent="0.25">
      <c r="A599" s="5">
        <v>596</v>
      </c>
      <c r="B599" s="5" t="str">
        <f>"201402011553"</f>
        <v>201402011553</v>
      </c>
    </row>
    <row r="600" spans="1:2" x14ac:dyDescent="0.25">
      <c r="A600" s="5">
        <v>597</v>
      </c>
      <c r="B600" s="5" t="str">
        <f>"201402012031"</f>
        <v>201402012031</v>
      </c>
    </row>
    <row r="601" spans="1:2" x14ac:dyDescent="0.25">
      <c r="A601" s="5">
        <v>598</v>
      </c>
      <c r="B601" s="5" t="str">
        <f>"201402012164"</f>
        <v>201402012164</v>
      </c>
    </row>
    <row r="602" spans="1:2" x14ac:dyDescent="0.25">
      <c r="A602" s="5">
        <v>599</v>
      </c>
      <c r="B602" s="5" t="str">
        <f>"201405000327"</f>
        <v>201405000327</v>
      </c>
    </row>
    <row r="603" spans="1:2" x14ac:dyDescent="0.25">
      <c r="A603" s="5">
        <v>600</v>
      </c>
      <c r="B603" s="5" t="str">
        <f>"201405000333"</f>
        <v>201405000333</v>
      </c>
    </row>
    <row r="604" spans="1:2" x14ac:dyDescent="0.25">
      <c r="A604" s="5">
        <v>601</v>
      </c>
      <c r="B604" s="5" t="str">
        <f>"201405000514"</f>
        <v>201405000514</v>
      </c>
    </row>
    <row r="605" spans="1:2" x14ac:dyDescent="0.25">
      <c r="A605" s="5">
        <v>602</v>
      </c>
      <c r="B605" s="5" t="str">
        <f>"201405000837"</f>
        <v>201405000837</v>
      </c>
    </row>
    <row r="606" spans="1:2" x14ac:dyDescent="0.25">
      <c r="A606" s="5">
        <v>603</v>
      </c>
      <c r="B606" s="5" t="str">
        <f>"201405001034"</f>
        <v>201405001034</v>
      </c>
    </row>
    <row r="607" spans="1:2" x14ac:dyDescent="0.25">
      <c r="A607" s="5">
        <v>604</v>
      </c>
      <c r="B607" s="5" t="str">
        <f>"201405001093"</f>
        <v>201405001093</v>
      </c>
    </row>
    <row r="608" spans="1:2" x14ac:dyDescent="0.25">
      <c r="A608" s="5">
        <v>605</v>
      </c>
      <c r="B608" s="5" t="str">
        <f>"201405001641"</f>
        <v>201405001641</v>
      </c>
    </row>
    <row r="609" spans="1:2" x14ac:dyDescent="0.25">
      <c r="A609" s="5">
        <v>606</v>
      </c>
      <c r="B609" s="5" t="str">
        <f>"201405001957"</f>
        <v>201405001957</v>
      </c>
    </row>
    <row r="610" spans="1:2" x14ac:dyDescent="0.25">
      <c r="A610" s="5">
        <v>607</v>
      </c>
      <c r="B610" s="5" t="str">
        <f>"201405001960"</f>
        <v>201405001960</v>
      </c>
    </row>
    <row r="611" spans="1:2" x14ac:dyDescent="0.25">
      <c r="A611" s="5">
        <v>608</v>
      </c>
      <c r="B611" s="5" t="str">
        <f>"201405002032"</f>
        <v>201405002032</v>
      </c>
    </row>
    <row r="612" spans="1:2" x14ac:dyDescent="0.25">
      <c r="A612" s="5">
        <v>609</v>
      </c>
      <c r="B612" s="5" t="str">
        <f>"201405002078"</f>
        <v>201405002078</v>
      </c>
    </row>
    <row r="613" spans="1:2" x14ac:dyDescent="0.25">
      <c r="A613" s="5">
        <v>610</v>
      </c>
      <c r="B613" s="5" t="str">
        <f>"201405002098"</f>
        <v>201405002098</v>
      </c>
    </row>
    <row r="614" spans="1:2" x14ac:dyDescent="0.25">
      <c r="A614" s="5">
        <v>611</v>
      </c>
      <c r="B614" s="5" t="str">
        <f>"201405002226"</f>
        <v>201405002226</v>
      </c>
    </row>
    <row r="615" spans="1:2" x14ac:dyDescent="0.25">
      <c r="A615" s="5">
        <v>612</v>
      </c>
      <c r="B615" s="5" t="str">
        <f>"201405002290"</f>
        <v>201405002290</v>
      </c>
    </row>
    <row r="616" spans="1:2" x14ac:dyDescent="0.25">
      <c r="A616" s="5">
        <v>613</v>
      </c>
      <c r="B616" s="5" t="str">
        <f>"201406000105"</f>
        <v>201406000105</v>
      </c>
    </row>
    <row r="617" spans="1:2" x14ac:dyDescent="0.25">
      <c r="A617" s="5">
        <v>614</v>
      </c>
      <c r="B617" s="5" t="str">
        <f>"201406000228"</f>
        <v>201406000228</v>
      </c>
    </row>
    <row r="618" spans="1:2" x14ac:dyDescent="0.25">
      <c r="A618" s="5">
        <v>615</v>
      </c>
      <c r="B618" s="5" t="str">
        <f>"201406000512"</f>
        <v>201406000512</v>
      </c>
    </row>
    <row r="619" spans="1:2" x14ac:dyDescent="0.25">
      <c r="A619" s="5">
        <v>616</v>
      </c>
      <c r="B619" s="5" t="str">
        <f>"201406000532"</f>
        <v>201406000532</v>
      </c>
    </row>
    <row r="620" spans="1:2" x14ac:dyDescent="0.25">
      <c r="A620" s="5">
        <v>617</v>
      </c>
      <c r="B620" s="5" t="str">
        <f>"201406000907"</f>
        <v>201406000907</v>
      </c>
    </row>
    <row r="621" spans="1:2" x14ac:dyDescent="0.25">
      <c r="A621" s="5">
        <v>618</v>
      </c>
      <c r="B621" s="5" t="str">
        <f>"201406001116"</f>
        <v>201406001116</v>
      </c>
    </row>
    <row r="622" spans="1:2" x14ac:dyDescent="0.25">
      <c r="A622" s="5">
        <v>619</v>
      </c>
      <c r="B622" s="5" t="str">
        <f>"201406001311"</f>
        <v>201406001311</v>
      </c>
    </row>
    <row r="623" spans="1:2" x14ac:dyDescent="0.25">
      <c r="A623" s="5">
        <v>620</v>
      </c>
      <c r="B623" s="5" t="str">
        <f>"201406001388"</f>
        <v>201406001388</v>
      </c>
    </row>
    <row r="624" spans="1:2" x14ac:dyDescent="0.25">
      <c r="A624" s="5">
        <v>621</v>
      </c>
      <c r="B624" s="5" t="str">
        <f>"201406001682"</f>
        <v>201406001682</v>
      </c>
    </row>
    <row r="625" spans="1:2" x14ac:dyDescent="0.25">
      <c r="A625" s="5">
        <v>622</v>
      </c>
      <c r="B625" s="5" t="str">
        <f>"201406001897"</f>
        <v>201406001897</v>
      </c>
    </row>
    <row r="626" spans="1:2" x14ac:dyDescent="0.25">
      <c r="A626" s="5">
        <v>623</v>
      </c>
      <c r="B626" s="5" t="str">
        <f>"201406001916"</f>
        <v>201406001916</v>
      </c>
    </row>
    <row r="627" spans="1:2" x14ac:dyDescent="0.25">
      <c r="A627" s="5">
        <v>624</v>
      </c>
      <c r="B627" s="5" t="str">
        <f>"201406002440"</f>
        <v>201406002440</v>
      </c>
    </row>
    <row r="628" spans="1:2" x14ac:dyDescent="0.25">
      <c r="A628" s="5">
        <v>625</v>
      </c>
      <c r="B628" s="5" t="str">
        <f>"201406002708"</f>
        <v>201406002708</v>
      </c>
    </row>
    <row r="629" spans="1:2" x14ac:dyDescent="0.25">
      <c r="A629" s="5">
        <v>626</v>
      </c>
      <c r="B629" s="5" t="str">
        <f>"201406002998"</f>
        <v>201406002998</v>
      </c>
    </row>
    <row r="630" spans="1:2" x14ac:dyDescent="0.25">
      <c r="A630" s="5">
        <v>627</v>
      </c>
      <c r="B630" s="5" t="str">
        <f>"201406003081"</f>
        <v>201406003081</v>
      </c>
    </row>
    <row r="631" spans="1:2" x14ac:dyDescent="0.25">
      <c r="A631" s="5">
        <v>628</v>
      </c>
      <c r="B631" s="5" t="str">
        <f>"201406003713"</f>
        <v>201406003713</v>
      </c>
    </row>
    <row r="632" spans="1:2" x14ac:dyDescent="0.25">
      <c r="A632" s="5">
        <v>629</v>
      </c>
      <c r="B632" s="5" t="str">
        <f>"201406003905"</f>
        <v>201406003905</v>
      </c>
    </row>
    <row r="633" spans="1:2" x14ac:dyDescent="0.25">
      <c r="A633" s="5">
        <v>630</v>
      </c>
      <c r="B633" s="5" t="str">
        <f>"201406004145"</f>
        <v>201406004145</v>
      </c>
    </row>
    <row r="634" spans="1:2" x14ac:dyDescent="0.25">
      <c r="A634" s="5">
        <v>631</v>
      </c>
      <c r="B634" s="5" t="str">
        <f>"201406004174"</f>
        <v>201406004174</v>
      </c>
    </row>
    <row r="635" spans="1:2" x14ac:dyDescent="0.25">
      <c r="A635" s="5">
        <v>632</v>
      </c>
      <c r="B635" s="5" t="str">
        <f>"201406004296"</f>
        <v>201406004296</v>
      </c>
    </row>
    <row r="636" spans="1:2" x14ac:dyDescent="0.25">
      <c r="A636" s="5">
        <v>633</v>
      </c>
      <c r="B636" s="5" t="str">
        <f>"201406004319"</f>
        <v>201406004319</v>
      </c>
    </row>
    <row r="637" spans="1:2" x14ac:dyDescent="0.25">
      <c r="A637" s="5">
        <v>634</v>
      </c>
      <c r="B637" s="5" t="str">
        <f>"201406004816"</f>
        <v>201406004816</v>
      </c>
    </row>
    <row r="638" spans="1:2" x14ac:dyDescent="0.25">
      <c r="A638" s="5">
        <v>635</v>
      </c>
      <c r="B638" s="5" t="str">
        <f>"201406004837"</f>
        <v>201406004837</v>
      </c>
    </row>
    <row r="639" spans="1:2" x14ac:dyDescent="0.25">
      <c r="A639" s="5">
        <v>636</v>
      </c>
      <c r="B639" s="5" t="str">
        <f>"201406004871"</f>
        <v>201406004871</v>
      </c>
    </row>
    <row r="640" spans="1:2" x14ac:dyDescent="0.25">
      <c r="A640" s="5">
        <v>637</v>
      </c>
      <c r="B640" s="5" t="str">
        <f>"201406005727"</f>
        <v>201406005727</v>
      </c>
    </row>
    <row r="641" spans="1:2" x14ac:dyDescent="0.25">
      <c r="A641" s="5">
        <v>638</v>
      </c>
      <c r="B641" s="5" t="str">
        <f>"201406005908"</f>
        <v>201406005908</v>
      </c>
    </row>
    <row r="642" spans="1:2" x14ac:dyDescent="0.25">
      <c r="A642" s="5">
        <v>639</v>
      </c>
      <c r="B642" s="5" t="str">
        <f>"201406006022"</f>
        <v>201406006022</v>
      </c>
    </row>
    <row r="643" spans="1:2" x14ac:dyDescent="0.25">
      <c r="A643" s="5">
        <v>640</v>
      </c>
      <c r="B643" s="5" t="str">
        <f>"201406006684"</f>
        <v>201406006684</v>
      </c>
    </row>
    <row r="644" spans="1:2" x14ac:dyDescent="0.25">
      <c r="A644" s="5">
        <v>641</v>
      </c>
      <c r="B644" s="5" t="str">
        <f>"201406006947"</f>
        <v>201406006947</v>
      </c>
    </row>
    <row r="645" spans="1:2" x14ac:dyDescent="0.25">
      <c r="A645" s="5">
        <v>642</v>
      </c>
      <c r="B645" s="5" t="str">
        <f>"201406007000"</f>
        <v>201406007000</v>
      </c>
    </row>
    <row r="646" spans="1:2" x14ac:dyDescent="0.25">
      <c r="A646" s="5">
        <v>643</v>
      </c>
      <c r="B646" s="5" t="str">
        <f>"201406008050"</f>
        <v>201406008050</v>
      </c>
    </row>
    <row r="647" spans="1:2" x14ac:dyDescent="0.25">
      <c r="A647" s="5">
        <v>644</v>
      </c>
      <c r="B647" s="5" t="str">
        <f>"201406008053"</f>
        <v>201406008053</v>
      </c>
    </row>
    <row r="648" spans="1:2" x14ac:dyDescent="0.25">
      <c r="A648" s="5">
        <v>645</v>
      </c>
      <c r="B648" s="5" t="str">
        <f>"201406008130"</f>
        <v>201406008130</v>
      </c>
    </row>
    <row r="649" spans="1:2" x14ac:dyDescent="0.25">
      <c r="A649" s="5">
        <v>646</v>
      </c>
      <c r="B649" s="5" t="str">
        <f>"201406008148"</f>
        <v>201406008148</v>
      </c>
    </row>
    <row r="650" spans="1:2" x14ac:dyDescent="0.25">
      <c r="A650" s="5">
        <v>647</v>
      </c>
      <c r="B650" s="5" t="str">
        <f>"201406008272"</f>
        <v>201406008272</v>
      </c>
    </row>
    <row r="651" spans="1:2" x14ac:dyDescent="0.25">
      <c r="A651" s="5">
        <v>648</v>
      </c>
      <c r="B651" s="5" t="str">
        <f>"201406008770"</f>
        <v>201406008770</v>
      </c>
    </row>
    <row r="652" spans="1:2" x14ac:dyDescent="0.25">
      <c r="A652" s="5">
        <v>649</v>
      </c>
      <c r="B652" s="5" t="str">
        <f>"201406008829"</f>
        <v>201406008829</v>
      </c>
    </row>
    <row r="653" spans="1:2" x14ac:dyDescent="0.25">
      <c r="A653" s="5">
        <v>650</v>
      </c>
      <c r="B653" s="5" t="str">
        <f>"201406008947"</f>
        <v>201406008947</v>
      </c>
    </row>
    <row r="654" spans="1:2" x14ac:dyDescent="0.25">
      <c r="A654" s="5">
        <v>651</v>
      </c>
      <c r="B654" s="5" t="str">
        <f>"201406010119"</f>
        <v>201406010119</v>
      </c>
    </row>
    <row r="655" spans="1:2" x14ac:dyDescent="0.25">
      <c r="A655" s="5">
        <v>652</v>
      </c>
      <c r="B655" s="5" t="str">
        <f>"201406011867"</f>
        <v>201406011867</v>
      </c>
    </row>
    <row r="656" spans="1:2" x14ac:dyDescent="0.25">
      <c r="A656" s="5">
        <v>653</v>
      </c>
      <c r="B656" s="5" t="str">
        <f>"201406012276"</f>
        <v>201406012276</v>
      </c>
    </row>
    <row r="657" spans="1:2" x14ac:dyDescent="0.25">
      <c r="A657" s="5">
        <v>654</v>
      </c>
      <c r="B657" s="5" t="str">
        <f>"201406012476"</f>
        <v>201406012476</v>
      </c>
    </row>
    <row r="658" spans="1:2" x14ac:dyDescent="0.25">
      <c r="A658" s="5">
        <v>655</v>
      </c>
      <c r="B658" s="5" t="str">
        <f>"201406012670"</f>
        <v>201406012670</v>
      </c>
    </row>
    <row r="659" spans="1:2" x14ac:dyDescent="0.25">
      <c r="A659" s="5">
        <v>656</v>
      </c>
      <c r="B659" s="5" t="str">
        <f>"201406012736"</f>
        <v>201406012736</v>
      </c>
    </row>
    <row r="660" spans="1:2" x14ac:dyDescent="0.25">
      <c r="A660" s="5">
        <v>657</v>
      </c>
      <c r="B660" s="5" t="str">
        <f>"201406012831"</f>
        <v>201406012831</v>
      </c>
    </row>
    <row r="661" spans="1:2" x14ac:dyDescent="0.25">
      <c r="A661" s="5">
        <v>658</v>
      </c>
      <c r="B661" s="5" t="str">
        <f>"201406012992"</f>
        <v>201406012992</v>
      </c>
    </row>
    <row r="662" spans="1:2" x14ac:dyDescent="0.25">
      <c r="A662" s="5">
        <v>659</v>
      </c>
      <c r="B662" s="5" t="str">
        <f>"201406013120"</f>
        <v>201406013120</v>
      </c>
    </row>
    <row r="663" spans="1:2" x14ac:dyDescent="0.25">
      <c r="A663" s="5">
        <v>660</v>
      </c>
      <c r="B663" s="5" t="str">
        <f>"201406013241"</f>
        <v>201406013241</v>
      </c>
    </row>
    <row r="664" spans="1:2" x14ac:dyDescent="0.25">
      <c r="A664" s="5">
        <v>661</v>
      </c>
      <c r="B664" s="5" t="str">
        <f>"201406013290"</f>
        <v>201406013290</v>
      </c>
    </row>
    <row r="665" spans="1:2" x14ac:dyDescent="0.25">
      <c r="A665" s="5">
        <v>662</v>
      </c>
      <c r="B665" s="5" t="str">
        <f>"201406013334"</f>
        <v>201406013334</v>
      </c>
    </row>
    <row r="666" spans="1:2" x14ac:dyDescent="0.25">
      <c r="A666" s="5">
        <v>663</v>
      </c>
      <c r="B666" s="5" t="str">
        <f>"201406013763"</f>
        <v>201406013763</v>
      </c>
    </row>
    <row r="667" spans="1:2" x14ac:dyDescent="0.25">
      <c r="A667" s="5">
        <v>664</v>
      </c>
      <c r="B667" s="5" t="str">
        <f>"201406014010"</f>
        <v>201406014010</v>
      </c>
    </row>
    <row r="668" spans="1:2" x14ac:dyDescent="0.25">
      <c r="A668" s="5">
        <v>665</v>
      </c>
      <c r="B668" s="5" t="str">
        <f>"201406014238"</f>
        <v>201406014238</v>
      </c>
    </row>
    <row r="669" spans="1:2" x14ac:dyDescent="0.25">
      <c r="A669" s="5">
        <v>666</v>
      </c>
      <c r="B669" s="5" t="str">
        <f>"201406014289"</f>
        <v>201406014289</v>
      </c>
    </row>
    <row r="670" spans="1:2" x14ac:dyDescent="0.25">
      <c r="A670" s="5">
        <v>667</v>
      </c>
      <c r="B670" s="5" t="str">
        <f>"201406014434"</f>
        <v>201406014434</v>
      </c>
    </row>
    <row r="671" spans="1:2" x14ac:dyDescent="0.25">
      <c r="A671" s="5">
        <v>668</v>
      </c>
      <c r="B671" s="5" t="str">
        <f>"201406014809"</f>
        <v>201406014809</v>
      </c>
    </row>
    <row r="672" spans="1:2" x14ac:dyDescent="0.25">
      <c r="A672" s="5">
        <v>669</v>
      </c>
      <c r="B672" s="5" t="str">
        <f>"201406014869"</f>
        <v>201406014869</v>
      </c>
    </row>
    <row r="673" spans="1:2" x14ac:dyDescent="0.25">
      <c r="A673" s="5">
        <v>670</v>
      </c>
      <c r="B673" s="5" t="str">
        <f>"201406014941"</f>
        <v>201406014941</v>
      </c>
    </row>
    <row r="674" spans="1:2" x14ac:dyDescent="0.25">
      <c r="A674" s="5">
        <v>671</v>
      </c>
      <c r="B674" s="5" t="str">
        <f>"201406014957"</f>
        <v>201406014957</v>
      </c>
    </row>
    <row r="675" spans="1:2" x14ac:dyDescent="0.25">
      <c r="A675" s="5">
        <v>672</v>
      </c>
      <c r="B675" s="5" t="str">
        <f>"201406015237"</f>
        <v>201406015237</v>
      </c>
    </row>
    <row r="676" spans="1:2" x14ac:dyDescent="0.25">
      <c r="A676" s="5">
        <v>673</v>
      </c>
      <c r="B676" s="5" t="str">
        <f>"201406017242"</f>
        <v>201406017242</v>
      </c>
    </row>
    <row r="677" spans="1:2" x14ac:dyDescent="0.25">
      <c r="A677" s="5">
        <v>674</v>
      </c>
      <c r="B677" s="5" t="str">
        <f>"201406018126"</f>
        <v>201406018126</v>
      </c>
    </row>
    <row r="678" spans="1:2" x14ac:dyDescent="0.25">
      <c r="A678" s="5">
        <v>675</v>
      </c>
      <c r="B678" s="5" t="str">
        <f>"201406018228"</f>
        <v>201406018228</v>
      </c>
    </row>
    <row r="679" spans="1:2" x14ac:dyDescent="0.25">
      <c r="A679" s="5">
        <v>676</v>
      </c>
      <c r="B679" s="5" t="str">
        <f>"201406018300"</f>
        <v>201406018300</v>
      </c>
    </row>
    <row r="680" spans="1:2" x14ac:dyDescent="0.25">
      <c r="A680" s="5">
        <v>677</v>
      </c>
      <c r="B680" s="5" t="str">
        <f>"201406018395"</f>
        <v>201406018395</v>
      </c>
    </row>
    <row r="681" spans="1:2" x14ac:dyDescent="0.25">
      <c r="A681" s="5">
        <v>678</v>
      </c>
      <c r="B681" s="5" t="str">
        <f>"201406018464"</f>
        <v>201406018464</v>
      </c>
    </row>
    <row r="682" spans="1:2" x14ac:dyDescent="0.25">
      <c r="A682" s="5">
        <v>679</v>
      </c>
      <c r="B682" s="5" t="str">
        <f>"201406018657"</f>
        <v>201406018657</v>
      </c>
    </row>
    <row r="683" spans="1:2" x14ac:dyDescent="0.25">
      <c r="A683" s="5">
        <v>680</v>
      </c>
      <c r="B683" s="5" t="str">
        <f>"201409000262"</f>
        <v>201409000262</v>
      </c>
    </row>
    <row r="684" spans="1:2" x14ac:dyDescent="0.25">
      <c r="A684" s="5">
        <v>681</v>
      </c>
      <c r="B684" s="5" t="str">
        <f>"201409000798"</f>
        <v>201409000798</v>
      </c>
    </row>
    <row r="685" spans="1:2" x14ac:dyDescent="0.25">
      <c r="A685" s="5">
        <v>682</v>
      </c>
      <c r="B685" s="5" t="str">
        <f>"201409000818"</f>
        <v>201409000818</v>
      </c>
    </row>
    <row r="686" spans="1:2" x14ac:dyDescent="0.25">
      <c r="A686" s="5">
        <v>683</v>
      </c>
      <c r="B686" s="5" t="str">
        <f>"201409001567"</f>
        <v>201409001567</v>
      </c>
    </row>
    <row r="687" spans="1:2" x14ac:dyDescent="0.25">
      <c r="A687" s="5">
        <v>684</v>
      </c>
      <c r="B687" s="5" t="str">
        <f>"201409001668"</f>
        <v>201409001668</v>
      </c>
    </row>
    <row r="688" spans="1:2" x14ac:dyDescent="0.25">
      <c r="A688" s="5">
        <v>685</v>
      </c>
      <c r="B688" s="5" t="str">
        <f>"201409002540"</f>
        <v>201409002540</v>
      </c>
    </row>
    <row r="689" spans="1:2" x14ac:dyDescent="0.25">
      <c r="A689" s="5">
        <v>686</v>
      </c>
      <c r="B689" s="5" t="str">
        <f>"201409002580"</f>
        <v>201409002580</v>
      </c>
    </row>
    <row r="690" spans="1:2" x14ac:dyDescent="0.25">
      <c r="A690" s="5">
        <v>687</v>
      </c>
      <c r="B690" s="5" t="str">
        <f>"201409003102"</f>
        <v>201409003102</v>
      </c>
    </row>
    <row r="691" spans="1:2" x14ac:dyDescent="0.25">
      <c r="A691" s="5">
        <v>688</v>
      </c>
      <c r="B691" s="5" t="str">
        <f>"201409006530"</f>
        <v>201409006530</v>
      </c>
    </row>
    <row r="692" spans="1:2" x14ac:dyDescent="0.25">
      <c r="A692" s="5">
        <v>689</v>
      </c>
      <c r="B692" s="5" t="str">
        <f>"201410000629"</f>
        <v>201410000629</v>
      </c>
    </row>
    <row r="693" spans="1:2" x14ac:dyDescent="0.25">
      <c r="A693" s="5">
        <v>690</v>
      </c>
      <c r="B693" s="5" t="str">
        <f>"201410001405"</f>
        <v>201410001405</v>
      </c>
    </row>
    <row r="694" spans="1:2" x14ac:dyDescent="0.25">
      <c r="A694" s="5">
        <v>691</v>
      </c>
      <c r="B694" s="5" t="str">
        <f>"201410001764"</f>
        <v>201410001764</v>
      </c>
    </row>
    <row r="695" spans="1:2" x14ac:dyDescent="0.25">
      <c r="A695" s="5">
        <v>692</v>
      </c>
      <c r="B695" s="5" t="str">
        <f>"201410004157"</f>
        <v>201410004157</v>
      </c>
    </row>
    <row r="696" spans="1:2" x14ac:dyDescent="0.25">
      <c r="A696" s="5">
        <v>693</v>
      </c>
      <c r="B696" s="5" t="str">
        <f>"201410005338"</f>
        <v>201410005338</v>
      </c>
    </row>
    <row r="697" spans="1:2" x14ac:dyDescent="0.25">
      <c r="A697" s="5">
        <v>694</v>
      </c>
      <c r="B697" s="5" t="str">
        <f>"201410009468"</f>
        <v>201410009468</v>
      </c>
    </row>
    <row r="698" spans="1:2" x14ac:dyDescent="0.25">
      <c r="A698" s="5">
        <v>695</v>
      </c>
      <c r="B698" s="5" t="str">
        <f>"201410009555"</f>
        <v>201410009555</v>
      </c>
    </row>
    <row r="699" spans="1:2" x14ac:dyDescent="0.25">
      <c r="A699" s="5">
        <v>696</v>
      </c>
      <c r="B699" s="5" t="str">
        <f>"201410009746"</f>
        <v>201410009746</v>
      </c>
    </row>
    <row r="700" spans="1:2" x14ac:dyDescent="0.25">
      <c r="A700" s="5">
        <v>697</v>
      </c>
      <c r="B700" s="5" t="str">
        <f>"201410010289"</f>
        <v>201410010289</v>
      </c>
    </row>
    <row r="701" spans="1:2" x14ac:dyDescent="0.25">
      <c r="A701" s="5">
        <v>698</v>
      </c>
      <c r="B701" s="5" t="str">
        <f>"201410010357"</f>
        <v>201410010357</v>
      </c>
    </row>
    <row r="702" spans="1:2" x14ac:dyDescent="0.25">
      <c r="A702" s="5">
        <v>699</v>
      </c>
      <c r="B702" s="5" t="str">
        <f>"201410012422"</f>
        <v>201410012422</v>
      </c>
    </row>
    <row r="703" spans="1:2" x14ac:dyDescent="0.25">
      <c r="A703" s="5">
        <v>700</v>
      </c>
      <c r="B703" s="5" t="str">
        <f>"201411000085"</f>
        <v>201411000085</v>
      </c>
    </row>
    <row r="704" spans="1:2" x14ac:dyDescent="0.25">
      <c r="A704" s="5">
        <v>701</v>
      </c>
      <c r="B704" s="5" t="str">
        <f>"201411000126"</f>
        <v>201411000126</v>
      </c>
    </row>
    <row r="705" spans="1:2" x14ac:dyDescent="0.25">
      <c r="A705" s="5">
        <v>702</v>
      </c>
      <c r="B705" s="5" t="str">
        <f>"201411000193"</f>
        <v>201411000193</v>
      </c>
    </row>
    <row r="706" spans="1:2" x14ac:dyDescent="0.25">
      <c r="A706" s="5">
        <v>703</v>
      </c>
      <c r="B706" s="5" t="str">
        <f>"201411000537"</f>
        <v>201411000537</v>
      </c>
    </row>
    <row r="707" spans="1:2" x14ac:dyDescent="0.25">
      <c r="A707" s="5">
        <v>704</v>
      </c>
      <c r="B707" s="5" t="str">
        <f>"201411001096"</f>
        <v>201411001096</v>
      </c>
    </row>
    <row r="708" spans="1:2" x14ac:dyDescent="0.25">
      <c r="A708" s="5">
        <v>705</v>
      </c>
      <c r="B708" s="5" t="str">
        <f>"201411001223"</f>
        <v>201411001223</v>
      </c>
    </row>
    <row r="709" spans="1:2" x14ac:dyDescent="0.25">
      <c r="A709" s="5">
        <v>706</v>
      </c>
      <c r="B709" s="5" t="str">
        <f>"201411001494"</f>
        <v>201411001494</v>
      </c>
    </row>
    <row r="710" spans="1:2" x14ac:dyDescent="0.25">
      <c r="A710" s="5">
        <v>707</v>
      </c>
      <c r="B710" s="5" t="str">
        <f>"201411001805"</f>
        <v>201411001805</v>
      </c>
    </row>
    <row r="711" spans="1:2" x14ac:dyDescent="0.25">
      <c r="A711" s="5">
        <v>708</v>
      </c>
      <c r="B711" s="5" t="str">
        <f>"201411002136"</f>
        <v>201411002136</v>
      </c>
    </row>
    <row r="712" spans="1:2" x14ac:dyDescent="0.25">
      <c r="A712" s="5">
        <v>709</v>
      </c>
      <c r="B712" s="5" t="str">
        <f>"201411002251"</f>
        <v>201411002251</v>
      </c>
    </row>
    <row r="713" spans="1:2" x14ac:dyDescent="0.25">
      <c r="A713" s="5">
        <v>710</v>
      </c>
      <c r="B713" s="5" t="str">
        <f>"201411002487"</f>
        <v>201411002487</v>
      </c>
    </row>
    <row r="714" spans="1:2" x14ac:dyDescent="0.25">
      <c r="A714" s="5">
        <v>711</v>
      </c>
      <c r="B714" s="5" t="str">
        <f>"201411002725"</f>
        <v>201411002725</v>
      </c>
    </row>
    <row r="715" spans="1:2" x14ac:dyDescent="0.25">
      <c r="A715" s="5">
        <v>712</v>
      </c>
      <c r="B715" s="5" t="str">
        <f>"201411002783"</f>
        <v>201411002783</v>
      </c>
    </row>
    <row r="716" spans="1:2" x14ac:dyDescent="0.25">
      <c r="A716" s="5">
        <v>713</v>
      </c>
      <c r="B716" s="5" t="str">
        <f>"201411003461"</f>
        <v>201411003461</v>
      </c>
    </row>
    <row r="717" spans="1:2" x14ac:dyDescent="0.25">
      <c r="A717" s="5">
        <v>714</v>
      </c>
      <c r="B717" s="5" t="str">
        <f>"201412000172"</f>
        <v>201412000172</v>
      </c>
    </row>
    <row r="718" spans="1:2" x14ac:dyDescent="0.25">
      <c r="A718" s="5">
        <v>715</v>
      </c>
      <c r="B718" s="5" t="str">
        <f>"201412000416"</f>
        <v>201412000416</v>
      </c>
    </row>
    <row r="719" spans="1:2" x14ac:dyDescent="0.25">
      <c r="A719" s="5">
        <v>716</v>
      </c>
      <c r="B719" s="5" t="str">
        <f>"201412000521"</f>
        <v>201412000521</v>
      </c>
    </row>
    <row r="720" spans="1:2" x14ac:dyDescent="0.25">
      <c r="A720" s="5">
        <v>717</v>
      </c>
      <c r="B720" s="5" t="str">
        <f>"201412000556"</f>
        <v>201412000556</v>
      </c>
    </row>
    <row r="721" spans="1:2" x14ac:dyDescent="0.25">
      <c r="A721" s="5">
        <v>718</v>
      </c>
      <c r="B721" s="5" t="str">
        <f>"201412000672"</f>
        <v>201412000672</v>
      </c>
    </row>
    <row r="722" spans="1:2" x14ac:dyDescent="0.25">
      <c r="A722" s="5">
        <v>719</v>
      </c>
      <c r="B722" s="5" t="str">
        <f>"201412001230"</f>
        <v>201412001230</v>
      </c>
    </row>
    <row r="723" spans="1:2" x14ac:dyDescent="0.25">
      <c r="A723" s="5">
        <v>720</v>
      </c>
      <c r="B723" s="5" t="str">
        <f>"201412001670"</f>
        <v>201412001670</v>
      </c>
    </row>
    <row r="724" spans="1:2" x14ac:dyDescent="0.25">
      <c r="A724" s="5">
        <v>721</v>
      </c>
      <c r="B724" s="5" t="str">
        <f>"201412001740"</f>
        <v>201412001740</v>
      </c>
    </row>
    <row r="725" spans="1:2" x14ac:dyDescent="0.25">
      <c r="A725" s="5">
        <v>722</v>
      </c>
      <c r="B725" s="5" t="str">
        <f>"201412002045"</f>
        <v>201412002045</v>
      </c>
    </row>
    <row r="726" spans="1:2" x14ac:dyDescent="0.25">
      <c r="A726" s="5">
        <v>723</v>
      </c>
      <c r="B726" s="5" t="str">
        <f>"201412002337"</f>
        <v>201412002337</v>
      </c>
    </row>
    <row r="727" spans="1:2" x14ac:dyDescent="0.25">
      <c r="A727" s="5">
        <v>724</v>
      </c>
      <c r="B727" s="5" t="str">
        <f>"201412002910"</f>
        <v>201412002910</v>
      </c>
    </row>
    <row r="728" spans="1:2" x14ac:dyDescent="0.25">
      <c r="A728" s="5">
        <v>725</v>
      </c>
      <c r="B728" s="5" t="str">
        <f>"201412003570"</f>
        <v>201412003570</v>
      </c>
    </row>
    <row r="729" spans="1:2" x14ac:dyDescent="0.25">
      <c r="A729" s="5">
        <v>726</v>
      </c>
      <c r="B729" s="5" t="str">
        <f>"201412003573"</f>
        <v>201412003573</v>
      </c>
    </row>
    <row r="730" spans="1:2" x14ac:dyDescent="0.25">
      <c r="A730" s="5">
        <v>727</v>
      </c>
      <c r="B730" s="5" t="str">
        <f>"201412003893"</f>
        <v>201412003893</v>
      </c>
    </row>
    <row r="731" spans="1:2" x14ac:dyDescent="0.25">
      <c r="A731" s="5">
        <v>728</v>
      </c>
      <c r="B731" s="5" t="str">
        <f>"201412003958"</f>
        <v>201412003958</v>
      </c>
    </row>
    <row r="732" spans="1:2" x14ac:dyDescent="0.25">
      <c r="A732" s="5">
        <v>729</v>
      </c>
      <c r="B732" s="5" t="str">
        <f>"201412004250"</f>
        <v>201412004250</v>
      </c>
    </row>
    <row r="733" spans="1:2" x14ac:dyDescent="0.25">
      <c r="A733" s="5">
        <v>730</v>
      </c>
      <c r="B733" s="5" t="str">
        <f>"201412004682"</f>
        <v>201412004682</v>
      </c>
    </row>
    <row r="734" spans="1:2" x14ac:dyDescent="0.25">
      <c r="A734" s="5">
        <v>731</v>
      </c>
      <c r="B734" s="5" t="str">
        <f>"201412004796"</f>
        <v>201412004796</v>
      </c>
    </row>
    <row r="735" spans="1:2" x14ac:dyDescent="0.25">
      <c r="A735" s="5">
        <v>732</v>
      </c>
      <c r="B735" s="5" t="str">
        <f>"201412005229"</f>
        <v>201412005229</v>
      </c>
    </row>
    <row r="736" spans="1:2" x14ac:dyDescent="0.25">
      <c r="A736" s="5">
        <v>733</v>
      </c>
      <c r="B736" s="5" t="str">
        <f>"201412005537"</f>
        <v>201412005537</v>
      </c>
    </row>
    <row r="737" spans="1:2" x14ac:dyDescent="0.25">
      <c r="A737" s="5">
        <v>734</v>
      </c>
      <c r="B737" s="5" t="str">
        <f>"201412005741"</f>
        <v>201412005741</v>
      </c>
    </row>
    <row r="738" spans="1:2" x14ac:dyDescent="0.25">
      <c r="A738" s="5">
        <v>735</v>
      </c>
      <c r="B738" s="5" t="str">
        <f>"201412006012"</f>
        <v>201412006012</v>
      </c>
    </row>
    <row r="739" spans="1:2" x14ac:dyDescent="0.25">
      <c r="A739" s="5">
        <v>736</v>
      </c>
      <c r="B739" s="5" t="str">
        <f>"201412006350"</f>
        <v>201412006350</v>
      </c>
    </row>
    <row r="740" spans="1:2" x14ac:dyDescent="0.25">
      <c r="A740" s="5">
        <v>737</v>
      </c>
      <c r="B740" s="5" t="str">
        <f>"201412006436"</f>
        <v>201412006436</v>
      </c>
    </row>
    <row r="741" spans="1:2" x14ac:dyDescent="0.25">
      <c r="A741" s="5">
        <v>738</v>
      </c>
      <c r="B741" s="5" t="str">
        <f>"201412006996"</f>
        <v>201412006996</v>
      </c>
    </row>
    <row r="742" spans="1:2" x14ac:dyDescent="0.25">
      <c r="A742" s="5">
        <v>739</v>
      </c>
      <c r="B742" s="5" t="str">
        <f>"201502002533"</f>
        <v>201502002533</v>
      </c>
    </row>
    <row r="743" spans="1:2" x14ac:dyDescent="0.25">
      <c r="A743" s="5">
        <v>740</v>
      </c>
      <c r="B743" s="5" t="str">
        <f>"201503000006"</f>
        <v>201503000006</v>
      </c>
    </row>
    <row r="744" spans="1:2" x14ac:dyDescent="0.25">
      <c r="A744" s="5">
        <v>741</v>
      </c>
      <c r="B744" s="5" t="str">
        <f>"201503000138"</f>
        <v>201503000138</v>
      </c>
    </row>
    <row r="745" spans="1:2" x14ac:dyDescent="0.25">
      <c r="A745" s="5">
        <v>742</v>
      </c>
      <c r="B745" s="5" t="str">
        <f>"201504002460"</f>
        <v>201504002460</v>
      </c>
    </row>
    <row r="746" spans="1:2" x14ac:dyDescent="0.25">
      <c r="A746" s="5">
        <v>743</v>
      </c>
      <c r="B746" s="5" t="str">
        <f>"201504003208"</f>
        <v>201504003208</v>
      </c>
    </row>
    <row r="747" spans="1:2" x14ac:dyDescent="0.25">
      <c r="A747" s="5">
        <v>744</v>
      </c>
      <c r="B747" s="5" t="str">
        <f>"201504003471"</f>
        <v>201504003471</v>
      </c>
    </row>
    <row r="748" spans="1:2" x14ac:dyDescent="0.25">
      <c r="A748" s="5">
        <v>745</v>
      </c>
      <c r="B748" s="5" t="str">
        <f>"201504003519"</f>
        <v>201504003519</v>
      </c>
    </row>
    <row r="749" spans="1:2" x14ac:dyDescent="0.25">
      <c r="A749" s="5">
        <v>746</v>
      </c>
      <c r="B749" s="5" t="str">
        <f>"201504003589"</f>
        <v>201504003589</v>
      </c>
    </row>
    <row r="750" spans="1:2" x14ac:dyDescent="0.25">
      <c r="A750" s="5">
        <v>747</v>
      </c>
      <c r="B750" s="5" t="str">
        <f>"201504004185"</f>
        <v>201504004185</v>
      </c>
    </row>
    <row r="751" spans="1:2" x14ac:dyDescent="0.25">
      <c r="A751" s="5">
        <v>748</v>
      </c>
      <c r="B751" s="5" t="str">
        <f>"201504004890"</f>
        <v>201504004890</v>
      </c>
    </row>
    <row r="752" spans="1:2" x14ac:dyDescent="0.25">
      <c r="A752" s="5">
        <v>749</v>
      </c>
      <c r="B752" s="5" t="str">
        <f>"201506000279"</f>
        <v>201506000279</v>
      </c>
    </row>
    <row r="753" spans="1:2" x14ac:dyDescent="0.25">
      <c r="A753" s="5">
        <v>750</v>
      </c>
      <c r="B753" s="5" t="str">
        <f>"201506000934"</f>
        <v>201506000934</v>
      </c>
    </row>
    <row r="754" spans="1:2" x14ac:dyDescent="0.25">
      <c r="A754" s="5">
        <v>751</v>
      </c>
      <c r="B754" s="5" t="str">
        <f>"201506001888"</f>
        <v>201506001888</v>
      </c>
    </row>
    <row r="755" spans="1:2" x14ac:dyDescent="0.25">
      <c r="A755" s="5">
        <v>752</v>
      </c>
      <c r="B755" s="5" t="str">
        <f>"201506003135"</f>
        <v>201506003135</v>
      </c>
    </row>
    <row r="756" spans="1:2" x14ac:dyDescent="0.25">
      <c r="A756" s="5">
        <v>753</v>
      </c>
      <c r="B756" s="5" t="str">
        <f>"201507003715"</f>
        <v>201507003715</v>
      </c>
    </row>
    <row r="757" spans="1:2" x14ac:dyDescent="0.25">
      <c r="A757" s="5">
        <v>754</v>
      </c>
      <c r="B757" s="5" t="str">
        <f>"201507003973"</f>
        <v>201507003973</v>
      </c>
    </row>
    <row r="758" spans="1:2" x14ac:dyDescent="0.25">
      <c r="A758" s="5">
        <v>755</v>
      </c>
      <c r="B758" s="5" t="str">
        <f>"201507005010"</f>
        <v>201507005010</v>
      </c>
    </row>
    <row r="759" spans="1:2" x14ac:dyDescent="0.25">
      <c r="A759" s="5">
        <v>756</v>
      </c>
      <c r="B759" s="5" t="str">
        <f>"201510000424"</f>
        <v>201510000424</v>
      </c>
    </row>
    <row r="760" spans="1:2" x14ac:dyDescent="0.25">
      <c r="A760" s="5">
        <v>757</v>
      </c>
      <c r="B760" s="5" t="str">
        <f>"201510000475"</f>
        <v>201510000475</v>
      </c>
    </row>
    <row r="761" spans="1:2" x14ac:dyDescent="0.25">
      <c r="A761" s="5">
        <v>758</v>
      </c>
      <c r="B761" s="5" t="str">
        <f>"201510000593"</f>
        <v>201510000593</v>
      </c>
    </row>
    <row r="762" spans="1:2" x14ac:dyDescent="0.25">
      <c r="A762" s="5">
        <v>759</v>
      </c>
      <c r="B762" s="5" t="str">
        <f>"201510003479"</f>
        <v>201510003479</v>
      </c>
    </row>
    <row r="763" spans="1:2" x14ac:dyDescent="0.25">
      <c r="A763" s="5">
        <v>760</v>
      </c>
      <c r="B763" s="5" t="str">
        <f>"201510003594"</f>
        <v>201510003594</v>
      </c>
    </row>
    <row r="764" spans="1:2" x14ac:dyDescent="0.25">
      <c r="A764" s="5">
        <v>761</v>
      </c>
      <c r="B764" s="5" t="str">
        <f>"201510004527"</f>
        <v>201510004527</v>
      </c>
    </row>
    <row r="765" spans="1:2" x14ac:dyDescent="0.25">
      <c r="A765" s="5">
        <v>762</v>
      </c>
      <c r="B765" s="5" t="str">
        <f>"201511005718"</f>
        <v>201511005718</v>
      </c>
    </row>
    <row r="766" spans="1:2" x14ac:dyDescent="0.25">
      <c r="A766" s="5">
        <v>763</v>
      </c>
      <c r="B766" s="5" t="str">
        <f>"201511006554"</f>
        <v>201511006554</v>
      </c>
    </row>
    <row r="767" spans="1:2" x14ac:dyDescent="0.25">
      <c r="A767" s="5">
        <v>764</v>
      </c>
      <c r="B767" s="5" t="str">
        <f>"201511006855"</f>
        <v>201511006855</v>
      </c>
    </row>
    <row r="768" spans="1:2" x14ac:dyDescent="0.25">
      <c r="A768" s="5">
        <v>765</v>
      </c>
      <c r="B768" s="5" t="str">
        <f>"201511010483"</f>
        <v>201511010483</v>
      </c>
    </row>
    <row r="769" spans="1:2" x14ac:dyDescent="0.25">
      <c r="A769" s="5">
        <v>766</v>
      </c>
      <c r="B769" s="5" t="str">
        <f>"201511010758"</f>
        <v>201511010758</v>
      </c>
    </row>
    <row r="770" spans="1:2" x14ac:dyDescent="0.25">
      <c r="A770" s="5">
        <v>767</v>
      </c>
      <c r="B770" s="5" t="str">
        <f>"201511013287"</f>
        <v>201511013287</v>
      </c>
    </row>
    <row r="771" spans="1:2" x14ac:dyDescent="0.25">
      <c r="A771" s="5">
        <v>768</v>
      </c>
      <c r="B771" s="5" t="str">
        <f>"201511013589"</f>
        <v>201511013589</v>
      </c>
    </row>
    <row r="772" spans="1:2" x14ac:dyDescent="0.25">
      <c r="A772" s="5">
        <v>769</v>
      </c>
      <c r="B772" s="5" t="str">
        <f>"201511015395"</f>
        <v>201511015395</v>
      </c>
    </row>
    <row r="773" spans="1:2" x14ac:dyDescent="0.25">
      <c r="A773" s="5">
        <v>770</v>
      </c>
      <c r="B773" s="5" t="str">
        <f>"201511017957"</f>
        <v>201511017957</v>
      </c>
    </row>
    <row r="774" spans="1:2" x14ac:dyDescent="0.25">
      <c r="A774" s="5">
        <v>771</v>
      </c>
      <c r="B774" s="5" t="str">
        <f>"201511018114"</f>
        <v>201511018114</v>
      </c>
    </row>
    <row r="775" spans="1:2" x14ac:dyDescent="0.25">
      <c r="A775" s="5">
        <v>772</v>
      </c>
      <c r="B775" s="5" t="str">
        <f>"201511019646"</f>
        <v>201511019646</v>
      </c>
    </row>
    <row r="776" spans="1:2" x14ac:dyDescent="0.25">
      <c r="A776" s="5">
        <v>773</v>
      </c>
      <c r="B776" s="5" t="str">
        <f>"201511020739"</f>
        <v>201511020739</v>
      </c>
    </row>
    <row r="777" spans="1:2" x14ac:dyDescent="0.25">
      <c r="A777" s="5">
        <v>774</v>
      </c>
      <c r="B777" s="5" t="str">
        <f>"201511020744"</f>
        <v>201511020744</v>
      </c>
    </row>
    <row r="778" spans="1:2" x14ac:dyDescent="0.25">
      <c r="A778" s="5">
        <v>775</v>
      </c>
      <c r="B778" s="5" t="str">
        <f>"201511021177"</f>
        <v>201511021177</v>
      </c>
    </row>
    <row r="779" spans="1:2" x14ac:dyDescent="0.25">
      <c r="A779" s="5">
        <v>776</v>
      </c>
      <c r="B779" s="5" t="str">
        <f>"201511022187"</f>
        <v>201511022187</v>
      </c>
    </row>
    <row r="780" spans="1:2" x14ac:dyDescent="0.25">
      <c r="A780" s="5">
        <v>777</v>
      </c>
      <c r="B780" s="5" t="str">
        <f>"201511022441"</f>
        <v>201511022441</v>
      </c>
    </row>
    <row r="781" spans="1:2" x14ac:dyDescent="0.25">
      <c r="A781" s="5">
        <v>778</v>
      </c>
      <c r="B781" s="5" t="str">
        <f>"201511022537"</f>
        <v>201511022537</v>
      </c>
    </row>
    <row r="782" spans="1:2" x14ac:dyDescent="0.25">
      <c r="A782" s="5">
        <v>779</v>
      </c>
      <c r="B782" s="5" t="str">
        <f>"201511023197"</f>
        <v>201511023197</v>
      </c>
    </row>
    <row r="783" spans="1:2" x14ac:dyDescent="0.25">
      <c r="A783" s="5">
        <v>780</v>
      </c>
      <c r="B783" s="5" t="str">
        <f>"201511023952"</f>
        <v>201511023952</v>
      </c>
    </row>
    <row r="784" spans="1:2" x14ac:dyDescent="0.25">
      <c r="A784" s="5">
        <v>781</v>
      </c>
      <c r="B784" s="5" t="str">
        <f>"201511025255"</f>
        <v>201511025255</v>
      </c>
    </row>
    <row r="785" spans="1:2" x14ac:dyDescent="0.25">
      <c r="A785" s="5">
        <v>782</v>
      </c>
      <c r="B785" s="5" t="str">
        <f>"201511026889"</f>
        <v>201511026889</v>
      </c>
    </row>
    <row r="786" spans="1:2" x14ac:dyDescent="0.25">
      <c r="A786" s="5">
        <v>783</v>
      </c>
      <c r="B786" s="5" t="str">
        <f>"201511028288"</f>
        <v>201511028288</v>
      </c>
    </row>
    <row r="787" spans="1:2" x14ac:dyDescent="0.25">
      <c r="A787" s="5">
        <v>784</v>
      </c>
      <c r="B787" s="5" t="str">
        <f>"201511030120"</f>
        <v>201511030120</v>
      </c>
    </row>
    <row r="788" spans="1:2" x14ac:dyDescent="0.25">
      <c r="A788" s="5">
        <v>785</v>
      </c>
      <c r="B788" s="5" t="str">
        <f>"201511031417"</f>
        <v>201511031417</v>
      </c>
    </row>
    <row r="789" spans="1:2" x14ac:dyDescent="0.25">
      <c r="A789" s="5">
        <v>786</v>
      </c>
      <c r="B789" s="5" t="str">
        <f>"201511031600"</f>
        <v>201511031600</v>
      </c>
    </row>
    <row r="790" spans="1:2" x14ac:dyDescent="0.25">
      <c r="A790" s="5">
        <v>787</v>
      </c>
      <c r="B790" s="5" t="str">
        <f>"201511031849"</f>
        <v>201511031849</v>
      </c>
    </row>
    <row r="791" spans="1:2" x14ac:dyDescent="0.25">
      <c r="A791" s="5">
        <v>788</v>
      </c>
      <c r="B791" s="5" t="str">
        <f>"201511031929"</f>
        <v>201511031929</v>
      </c>
    </row>
    <row r="792" spans="1:2" x14ac:dyDescent="0.25">
      <c r="A792" s="5">
        <v>789</v>
      </c>
      <c r="B792" s="5" t="str">
        <f>"201511032705"</f>
        <v>201511032705</v>
      </c>
    </row>
    <row r="793" spans="1:2" x14ac:dyDescent="0.25">
      <c r="A793" s="5">
        <v>790</v>
      </c>
      <c r="B793" s="5" t="str">
        <f>"201511033158"</f>
        <v>201511033158</v>
      </c>
    </row>
    <row r="794" spans="1:2" x14ac:dyDescent="0.25">
      <c r="A794" s="5">
        <v>791</v>
      </c>
      <c r="B794" s="5" t="str">
        <f>"201511034224"</f>
        <v>201511034224</v>
      </c>
    </row>
    <row r="795" spans="1:2" x14ac:dyDescent="0.25">
      <c r="A795" s="5">
        <v>792</v>
      </c>
      <c r="B795" s="5" t="str">
        <f>"201511034506"</f>
        <v>201511034506</v>
      </c>
    </row>
    <row r="796" spans="1:2" x14ac:dyDescent="0.25">
      <c r="A796" s="5">
        <v>793</v>
      </c>
      <c r="B796" s="5" t="str">
        <f>"201511034582"</f>
        <v>201511034582</v>
      </c>
    </row>
    <row r="797" spans="1:2" x14ac:dyDescent="0.25">
      <c r="A797" s="5">
        <v>794</v>
      </c>
      <c r="B797" s="5" t="str">
        <f>"201511034970"</f>
        <v>201511034970</v>
      </c>
    </row>
    <row r="798" spans="1:2" x14ac:dyDescent="0.25">
      <c r="A798" s="5">
        <v>795</v>
      </c>
      <c r="B798" s="5" t="str">
        <f>"201511035351"</f>
        <v>201511035351</v>
      </c>
    </row>
    <row r="799" spans="1:2" x14ac:dyDescent="0.25">
      <c r="A799" s="5">
        <v>796</v>
      </c>
      <c r="B799" s="5" t="str">
        <f>"201511038204"</f>
        <v>201511038204</v>
      </c>
    </row>
    <row r="800" spans="1:2" x14ac:dyDescent="0.25">
      <c r="A800" s="5">
        <v>797</v>
      </c>
      <c r="B800" s="5" t="str">
        <f>"201511038468"</f>
        <v>201511038468</v>
      </c>
    </row>
    <row r="801" spans="1:2" x14ac:dyDescent="0.25">
      <c r="A801" s="5">
        <v>798</v>
      </c>
      <c r="B801" s="5" t="str">
        <f>"201511038508"</f>
        <v>201511038508</v>
      </c>
    </row>
    <row r="802" spans="1:2" x14ac:dyDescent="0.25">
      <c r="A802" s="5">
        <v>799</v>
      </c>
      <c r="B802" s="5" t="str">
        <f>"201511039679"</f>
        <v>201511039679</v>
      </c>
    </row>
    <row r="803" spans="1:2" x14ac:dyDescent="0.25">
      <c r="A803" s="5">
        <v>800</v>
      </c>
      <c r="B803" s="5" t="str">
        <f>"201511039792"</f>
        <v>201511039792</v>
      </c>
    </row>
    <row r="804" spans="1:2" x14ac:dyDescent="0.25">
      <c r="A804" s="5">
        <v>801</v>
      </c>
      <c r="B804" s="5" t="str">
        <f>"201511040007"</f>
        <v>201511040007</v>
      </c>
    </row>
    <row r="805" spans="1:2" x14ac:dyDescent="0.25">
      <c r="A805" s="5">
        <v>802</v>
      </c>
      <c r="B805" s="5" t="str">
        <f>"201511040017"</f>
        <v>201511040017</v>
      </c>
    </row>
    <row r="806" spans="1:2" x14ac:dyDescent="0.25">
      <c r="A806" s="5">
        <v>803</v>
      </c>
      <c r="B806" s="5" t="str">
        <f>"201511040614"</f>
        <v>201511040614</v>
      </c>
    </row>
    <row r="807" spans="1:2" x14ac:dyDescent="0.25">
      <c r="A807" s="5">
        <v>804</v>
      </c>
      <c r="B807" s="5" t="str">
        <f>"201511040740"</f>
        <v>201511040740</v>
      </c>
    </row>
    <row r="808" spans="1:2" x14ac:dyDescent="0.25">
      <c r="A808" s="5">
        <v>805</v>
      </c>
      <c r="B808" s="5" t="str">
        <f>"201511042583"</f>
        <v>201511042583</v>
      </c>
    </row>
    <row r="809" spans="1:2" x14ac:dyDescent="0.25">
      <c r="A809" s="5">
        <v>806</v>
      </c>
      <c r="B809" s="5" t="str">
        <f>"201511042690"</f>
        <v>201511042690</v>
      </c>
    </row>
    <row r="810" spans="1:2" x14ac:dyDescent="0.25">
      <c r="A810" s="5">
        <v>807</v>
      </c>
      <c r="B810" s="5" t="str">
        <f>"201511042816"</f>
        <v>201511042816</v>
      </c>
    </row>
    <row r="811" spans="1:2" x14ac:dyDescent="0.25">
      <c r="A811" s="5">
        <v>808</v>
      </c>
      <c r="B811" s="5" t="str">
        <f>"201512000058"</f>
        <v>201512000058</v>
      </c>
    </row>
    <row r="812" spans="1:2" x14ac:dyDescent="0.25">
      <c r="A812" s="5">
        <v>809</v>
      </c>
      <c r="B812" s="5" t="str">
        <f>"201512000623"</f>
        <v>201512000623</v>
      </c>
    </row>
    <row r="813" spans="1:2" x14ac:dyDescent="0.25">
      <c r="A813" s="5">
        <v>810</v>
      </c>
      <c r="B813" s="5" t="str">
        <f>"201512001120"</f>
        <v>201512001120</v>
      </c>
    </row>
    <row r="814" spans="1:2" x14ac:dyDescent="0.25">
      <c r="A814" s="5">
        <v>811</v>
      </c>
      <c r="B814" s="5" t="str">
        <f>"201512001635"</f>
        <v>201512001635</v>
      </c>
    </row>
    <row r="815" spans="1:2" x14ac:dyDescent="0.25">
      <c r="A815" s="5">
        <v>812</v>
      </c>
      <c r="B815" s="5" t="str">
        <f>"201512002208"</f>
        <v>201512002208</v>
      </c>
    </row>
    <row r="816" spans="1:2" x14ac:dyDescent="0.25">
      <c r="A816" s="5">
        <v>813</v>
      </c>
      <c r="B816" s="5" t="str">
        <f>"201512002360"</f>
        <v>201512002360</v>
      </c>
    </row>
    <row r="817" spans="1:2" x14ac:dyDescent="0.25">
      <c r="A817" s="5">
        <v>814</v>
      </c>
      <c r="B817" s="5" t="str">
        <f>"201512003758"</f>
        <v>201512003758</v>
      </c>
    </row>
    <row r="818" spans="1:2" x14ac:dyDescent="0.25">
      <c r="A818" s="5">
        <v>815</v>
      </c>
      <c r="B818" s="5" t="str">
        <f>"201512003844"</f>
        <v>201512003844</v>
      </c>
    </row>
    <row r="819" spans="1:2" x14ac:dyDescent="0.25">
      <c r="A819" s="5">
        <v>816</v>
      </c>
      <c r="B819" s="5" t="str">
        <f>"201512004439"</f>
        <v>201512004439</v>
      </c>
    </row>
    <row r="820" spans="1:2" x14ac:dyDescent="0.25">
      <c r="A820" s="5">
        <v>817</v>
      </c>
      <c r="B820" s="5" t="str">
        <f>"201512005303"</f>
        <v>201512005303</v>
      </c>
    </row>
    <row r="821" spans="1:2" x14ac:dyDescent="0.25">
      <c r="A821" s="5">
        <v>818</v>
      </c>
      <c r="B821" s="5" t="str">
        <f>"201601000944"</f>
        <v>201601000944</v>
      </c>
    </row>
    <row r="822" spans="1:2" x14ac:dyDescent="0.25">
      <c r="A822" s="5">
        <v>819</v>
      </c>
      <c r="B822" s="5" t="str">
        <f>"201601001066"</f>
        <v>201601001066</v>
      </c>
    </row>
    <row r="823" spans="1:2" x14ac:dyDescent="0.25">
      <c r="A823" s="5">
        <v>820</v>
      </c>
      <c r="B823" s="5" t="str">
        <f>"201604001381"</f>
        <v>201604001381</v>
      </c>
    </row>
    <row r="824" spans="1:2" x14ac:dyDescent="0.25">
      <c r="A824" s="5">
        <v>821</v>
      </c>
      <c r="B824" s="5" t="str">
        <f>"201604001593"</f>
        <v>201604001593</v>
      </c>
    </row>
    <row r="825" spans="1:2" x14ac:dyDescent="0.25">
      <c r="A825" s="5">
        <v>822</v>
      </c>
      <c r="B825" s="5" t="str">
        <f>"201604002010"</f>
        <v>201604002010</v>
      </c>
    </row>
    <row r="826" spans="1:2" x14ac:dyDescent="0.25">
      <c r="A826" s="5">
        <v>823</v>
      </c>
      <c r="B826" s="5" t="str">
        <f>"201604002458"</f>
        <v>201604002458</v>
      </c>
    </row>
    <row r="827" spans="1:2" x14ac:dyDescent="0.25">
      <c r="A827" s="5">
        <v>824</v>
      </c>
      <c r="B827" s="5" t="str">
        <f>"201604004153"</f>
        <v>201604004153</v>
      </c>
    </row>
    <row r="828" spans="1:2" x14ac:dyDescent="0.25">
      <c r="A828" s="5">
        <v>825</v>
      </c>
      <c r="B828" s="5" t="str">
        <f>"201604004226"</f>
        <v>201604004226</v>
      </c>
    </row>
    <row r="829" spans="1:2" x14ac:dyDescent="0.25">
      <c r="A829" s="5">
        <v>826</v>
      </c>
      <c r="B829" s="5" t="str">
        <f>"201604005954"</f>
        <v>201604005954</v>
      </c>
    </row>
    <row r="830" spans="1:2" x14ac:dyDescent="0.25">
      <c r="A830" s="5">
        <v>827</v>
      </c>
      <c r="B830" s="5" t="str">
        <f>"201604005962"</f>
        <v>201604005962</v>
      </c>
    </row>
    <row r="831" spans="1:2" x14ac:dyDescent="0.25">
      <c r="A831" s="5">
        <v>828</v>
      </c>
      <c r="B831" s="5" t="str">
        <f>"201604005963"</f>
        <v>201604005963</v>
      </c>
    </row>
    <row r="832" spans="1:2" x14ac:dyDescent="0.25">
      <c r="A832" s="5">
        <v>829</v>
      </c>
      <c r="B832" s="5" t="str">
        <f>"201606000046"</f>
        <v>201606000046</v>
      </c>
    </row>
    <row r="833" spans="1:2" x14ac:dyDescent="0.25">
      <c r="A833" s="5">
        <v>830</v>
      </c>
      <c r="B833" s="5" t="str">
        <f>"201606000091"</f>
        <v>201606000091</v>
      </c>
    </row>
  </sheetData>
  <sortState ref="B4:B833">
    <sortCondition ref="B4:B833"/>
  </sortState>
  <mergeCells count="2">
    <mergeCell ref="A1:B1"/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ΤΕ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2021-12-17T09:25:42Z</dcterms:modified>
</cp:coreProperties>
</file>