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Δ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18" i="1" l="1"/>
  <c r="B580" i="1"/>
  <c r="B616" i="1"/>
  <c r="B255" i="1"/>
  <c r="B123" i="1"/>
  <c r="B4" i="1"/>
  <c r="B534" i="1"/>
  <c r="B420" i="1"/>
  <c r="B267" i="1"/>
  <c r="B47" i="1"/>
  <c r="B416" i="1"/>
  <c r="B407" i="1"/>
  <c r="B593" i="1"/>
  <c r="B471" i="1"/>
  <c r="B69" i="1"/>
  <c r="B161" i="1"/>
  <c r="B63" i="1"/>
  <c r="B467" i="1"/>
  <c r="B432" i="1"/>
  <c r="B269" i="1"/>
  <c r="B520" i="1"/>
  <c r="B646" i="1"/>
  <c r="B419" i="1"/>
  <c r="B84" i="1"/>
  <c r="B562" i="1"/>
  <c r="B572" i="1"/>
  <c r="B109" i="1"/>
  <c r="B571" i="1"/>
  <c r="B306" i="1"/>
  <c r="B14" i="1"/>
  <c r="B445" i="1"/>
  <c r="B531" i="1"/>
  <c r="B640" i="1"/>
  <c r="B462" i="1"/>
  <c r="B517" i="1"/>
  <c r="B305" i="1"/>
  <c r="B223" i="1"/>
  <c r="B609" i="1"/>
  <c r="B115" i="1"/>
  <c r="B458" i="1"/>
  <c r="B138" i="1"/>
  <c r="B9" i="1"/>
  <c r="B180" i="1"/>
  <c r="B37" i="1"/>
  <c r="B356" i="1"/>
  <c r="B603" i="1"/>
  <c r="B481" i="1"/>
  <c r="B478" i="1"/>
  <c r="B595" i="1"/>
  <c r="B387" i="1"/>
  <c r="B512" i="1"/>
  <c r="B146" i="1"/>
  <c r="B135" i="1"/>
  <c r="B38" i="1"/>
  <c r="B494" i="1"/>
  <c r="B173" i="1"/>
  <c r="B513" i="1"/>
  <c r="B423" i="1"/>
  <c r="B594" i="1"/>
  <c r="B469" i="1"/>
  <c r="B543" i="1"/>
  <c r="B519" i="1"/>
  <c r="B557" i="1"/>
  <c r="B429" i="1"/>
  <c r="B539" i="1"/>
  <c r="B409" i="1"/>
  <c r="B230" i="1"/>
  <c r="B266" i="1"/>
  <c r="B85" i="1"/>
  <c r="B446" i="1"/>
  <c r="B39" i="1"/>
  <c r="B459" i="1"/>
  <c r="B406" i="1"/>
  <c r="B106" i="1"/>
  <c r="B439" i="1"/>
  <c r="B331" i="1"/>
  <c r="B440" i="1"/>
  <c r="B651" i="1"/>
  <c r="B548" i="1"/>
  <c r="B241" i="1"/>
  <c r="B56" i="1"/>
  <c r="B299" i="1"/>
  <c r="B73" i="1"/>
  <c r="B628" i="1"/>
  <c r="B322" i="1"/>
  <c r="B199" i="1"/>
  <c r="B355" i="1"/>
  <c r="B262" i="1"/>
  <c r="B457" i="1"/>
  <c r="B442" i="1"/>
  <c r="B87" i="1"/>
  <c r="B261" i="1"/>
  <c r="B52" i="1"/>
  <c r="B351" i="1"/>
  <c r="B629" i="1"/>
  <c r="B516" i="1"/>
  <c r="B405" i="1"/>
  <c r="B79" i="1"/>
  <c r="B359" i="1"/>
  <c r="B345" i="1"/>
  <c r="B542" i="1"/>
  <c r="B97" i="1"/>
  <c r="B553" i="1"/>
  <c r="B546" i="1"/>
  <c r="B505" i="1"/>
  <c r="B568" i="1"/>
  <c r="B588" i="1"/>
  <c r="B453" i="1"/>
  <c r="B352" i="1"/>
  <c r="B558" i="1"/>
  <c r="B6" i="1"/>
  <c r="B150" i="1"/>
  <c r="B590" i="1"/>
  <c r="B117" i="1"/>
  <c r="B320" i="1"/>
  <c r="B103" i="1"/>
  <c r="B236" i="1"/>
  <c r="B296" i="1"/>
  <c r="B72" i="1"/>
  <c r="B263" i="1"/>
  <c r="B472" i="1"/>
  <c r="B509" i="1"/>
  <c r="B434" i="1"/>
  <c r="B13" i="1"/>
  <c r="B468" i="1"/>
  <c r="B444" i="1"/>
  <c r="B523" i="1"/>
  <c r="B210" i="1"/>
  <c r="B551" i="1"/>
  <c r="B417" i="1"/>
  <c r="B404" i="1"/>
  <c r="B24" i="1"/>
  <c r="B332" i="1"/>
  <c r="B219" i="1"/>
  <c r="B64" i="1"/>
  <c r="B536" i="1"/>
  <c r="B574" i="1"/>
  <c r="B281" i="1"/>
  <c r="B327" i="1"/>
  <c r="B461" i="1"/>
  <c r="B601" i="1"/>
  <c r="B185" i="1"/>
  <c r="B181" i="1"/>
  <c r="B514" i="1"/>
  <c r="B480" i="1"/>
  <c r="B487" i="1"/>
  <c r="B426" i="1"/>
  <c r="B43" i="1"/>
  <c r="B392" i="1"/>
  <c r="B237" i="1"/>
  <c r="B526" i="1"/>
  <c r="B215" i="1"/>
  <c r="B155" i="1"/>
  <c r="B65" i="1"/>
  <c r="B156" i="1"/>
  <c r="B413" i="1"/>
  <c r="B645" i="1"/>
  <c r="B479" i="1"/>
  <c r="B485" i="1"/>
  <c r="B474" i="1"/>
  <c r="B107" i="1"/>
  <c r="B540" i="1"/>
  <c r="B131" i="1"/>
  <c r="B475" i="1"/>
  <c r="B412" i="1"/>
  <c r="B95" i="1"/>
  <c r="B75" i="1"/>
  <c r="B309" i="1"/>
  <c r="B598" i="1"/>
  <c r="B99" i="1"/>
  <c r="B395" i="1"/>
  <c r="B465" i="1"/>
  <c r="B495" i="1"/>
  <c r="B632" i="1"/>
  <c r="B456" i="1"/>
  <c r="B503" i="1"/>
  <c r="B441" i="1"/>
  <c r="B57" i="1"/>
  <c r="B34" i="1"/>
  <c r="B435" i="1"/>
  <c r="B151" i="1"/>
  <c r="B550" i="1"/>
  <c r="B464" i="1"/>
  <c r="B577" i="1"/>
  <c r="B143" i="1"/>
  <c r="B31" i="1"/>
  <c r="B224" i="1"/>
  <c r="B449" i="1"/>
  <c r="B71" i="1"/>
  <c r="B83" i="1"/>
  <c r="B448" i="1"/>
  <c r="B430" i="1"/>
  <c r="B383" i="1"/>
  <c r="B411" i="1"/>
  <c r="B596" i="1"/>
  <c r="B589" i="1"/>
  <c r="B66" i="1"/>
  <c r="B528" i="1"/>
  <c r="B390" i="1"/>
  <c r="B154" i="1"/>
  <c r="B533" i="1"/>
  <c r="B375" i="1"/>
  <c r="B93" i="1"/>
  <c r="B53" i="1"/>
  <c r="B642" i="1"/>
  <c r="B25" i="1"/>
  <c r="B573" i="1"/>
  <c r="B92" i="1"/>
  <c r="B42" i="1"/>
  <c r="B226" i="1"/>
  <c r="B489" i="1"/>
  <c r="B8" i="1"/>
  <c r="B454" i="1"/>
  <c r="B563" i="1"/>
  <c r="B597" i="1"/>
  <c r="B169" i="1"/>
  <c r="B555" i="1"/>
  <c r="B221" i="1"/>
  <c r="B476" i="1"/>
  <c r="B90" i="1"/>
  <c r="B20" i="1"/>
  <c r="B610" i="1"/>
  <c r="B126" i="1"/>
  <c r="B225" i="1"/>
  <c r="B204" i="1"/>
  <c r="B177" i="1"/>
  <c r="B630" i="1"/>
  <c r="B121" i="1"/>
  <c r="B337" i="1"/>
  <c r="B347" i="1"/>
  <c r="B259" i="1"/>
  <c r="B452" i="1"/>
  <c r="B491" i="1"/>
  <c r="B74" i="1"/>
  <c r="B635" i="1"/>
  <c r="B599" i="1"/>
  <c r="B451" i="1"/>
  <c r="B547" i="1"/>
  <c r="B532" i="1"/>
  <c r="B587" i="1"/>
  <c r="B490" i="1"/>
  <c r="B637" i="1"/>
  <c r="B91" i="1"/>
  <c r="B639" i="1"/>
  <c r="B70" i="1"/>
  <c r="B304" i="1"/>
  <c r="B425" i="1"/>
  <c r="B582" i="1"/>
  <c r="B623" i="1"/>
  <c r="B408" i="1"/>
  <c r="B44" i="1"/>
  <c r="B196" i="1"/>
  <c r="B50" i="1"/>
  <c r="B450" i="1"/>
  <c r="B102" i="1"/>
  <c r="B592" i="1"/>
  <c r="B627" i="1"/>
  <c r="B278" i="1"/>
  <c r="B638" i="1"/>
  <c r="B511" i="1"/>
  <c r="B566" i="1"/>
  <c r="B524" i="1"/>
  <c r="B549" i="1"/>
  <c r="B58" i="1"/>
  <c r="B463" i="1"/>
  <c r="B129" i="1"/>
  <c r="B522" i="1"/>
  <c r="B518" i="1"/>
  <c r="B418" i="1"/>
  <c r="B403" i="1"/>
  <c r="B10" i="1"/>
  <c r="B502" i="1"/>
  <c r="B94" i="1"/>
  <c r="B608" i="1"/>
  <c r="B567" i="1"/>
  <c r="B270" i="1"/>
  <c r="B389" i="1"/>
  <c r="B591" i="1"/>
  <c r="B55" i="1"/>
  <c r="B62" i="1"/>
  <c r="B333" i="1"/>
  <c r="B538" i="1"/>
  <c r="B147" i="1"/>
  <c r="B229" i="1"/>
  <c r="B48" i="1"/>
  <c r="B234" i="1"/>
  <c r="B341" i="1"/>
  <c r="B32" i="1"/>
  <c r="B198" i="1"/>
  <c r="B649" i="1"/>
  <c r="B576" i="1"/>
  <c r="B340" i="1"/>
  <c r="B552" i="1"/>
  <c r="B460" i="1"/>
  <c r="B158" i="1"/>
  <c r="B128" i="1"/>
  <c r="B578" i="1"/>
  <c r="B264" i="1"/>
  <c r="B89" i="1"/>
  <c r="B59" i="1"/>
  <c r="B564" i="1"/>
  <c r="B11" i="1"/>
  <c r="B521" i="1"/>
  <c r="B498" i="1"/>
  <c r="B36" i="1"/>
  <c r="B496" i="1"/>
  <c r="B302" i="1"/>
  <c r="B506" i="1"/>
  <c r="B415" i="1"/>
  <c r="B486" i="1"/>
  <c r="B624" i="1"/>
  <c r="B431" i="1"/>
  <c r="B561" i="1"/>
  <c r="B626" i="1"/>
  <c r="B76" i="1"/>
  <c r="B303" i="1"/>
  <c r="B213" i="1"/>
  <c r="B584" i="1"/>
  <c r="B271" i="1"/>
  <c r="B51" i="1"/>
  <c r="B140" i="1"/>
  <c r="B636" i="1"/>
  <c r="B470" i="1"/>
  <c r="B187" i="1"/>
  <c r="B565" i="1"/>
  <c r="B119" i="1"/>
  <c r="B614" i="1"/>
  <c r="B401" i="1"/>
  <c r="B100" i="1"/>
  <c r="B7" i="1"/>
  <c r="B622" i="1"/>
  <c r="B556" i="1"/>
  <c r="B421" i="1"/>
  <c r="B335" i="1"/>
  <c r="B137" i="1"/>
  <c r="B525" i="1"/>
  <c r="B88" i="1"/>
  <c r="B650" i="1"/>
  <c r="B18" i="1"/>
  <c r="B611" i="1"/>
  <c r="B541" i="1"/>
  <c r="B370" i="1"/>
  <c r="B482" i="1"/>
  <c r="B61" i="1"/>
  <c r="B631" i="1"/>
  <c r="B447" i="1"/>
  <c r="B134" i="1"/>
  <c r="B422" i="1"/>
  <c r="B30" i="1"/>
  <c r="B535" i="1"/>
  <c r="B206" i="1"/>
  <c r="B294" i="1"/>
  <c r="B314" i="1"/>
  <c r="B488" i="1"/>
  <c r="B400" i="1"/>
  <c r="B12" i="1"/>
  <c r="B194" i="1"/>
  <c r="B183" i="1"/>
  <c r="B433" i="1"/>
  <c r="B586" i="1"/>
  <c r="B207" i="1"/>
  <c r="B585" i="1"/>
  <c r="B428" i="1"/>
  <c r="B427" i="1"/>
  <c r="B113" i="1"/>
  <c r="B163" i="1"/>
  <c r="B190" i="1"/>
  <c r="B436" i="1"/>
  <c r="B265" i="1"/>
  <c r="B45" i="1"/>
  <c r="B438" i="1"/>
  <c r="B583" i="1"/>
  <c r="B49" i="1"/>
  <c r="B615" i="1"/>
  <c r="B414" i="1"/>
  <c r="B455" i="1"/>
  <c r="B527" i="1"/>
  <c r="B367" i="1"/>
  <c r="B350" i="1"/>
  <c r="B101" i="1"/>
  <c r="B500" i="1"/>
  <c r="B492" i="1"/>
  <c r="B312" i="1"/>
  <c r="B384" i="1"/>
  <c r="B377" i="1"/>
  <c r="B251" i="1"/>
  <c r="B388" i="1"/>
  <c r="B120" i="1"/>
  <c r="B292" i="1"/>
  <c r="B625" i="1"/>
  <c r="B33" i="1"/>
  <c r="B19" i="1"/>
  <c r="B114" i="1"/>
  <c r="B157" i="1"/>
  <c r="B298" i="1"/>
  <c r="B253" i="1"/>
  <c r="B144" i="1"/>
  <c r="B393" i="1"/>
  <c r="B515" i="1"/>
  <c r="B394" i="1"/>
  <c r="B116" i="1"/>
  <c r="B239" i="1"/>
  <c r="B175" i="1"/>
  <c r="B366" i="1"/>
  <c r="B381" i="1"/>
  <c r="B203" i="1"/>
  <c r="B537" i="1"/>
  <c r="B293" i="1"/>
  <c r="B310" i="1"/>
  <c r="B466" i="1"/>
  <c r="B277" i="1"/>
  <c r="B125" i="1"/>
  <c r="B349" i="1"/>
  <c r="B358" i="1"/>
  <c r="B619" i="1"/>
  <c r="B232" i="1"/>
  <c r="B193" i="1"/>
  <c r="B361" i="1"/>
  <c r="B105" i="1"/>
  <c r="B343" i="1"/>
  <c r="B246" i="1"/>
  <c r="B334" i="1"/>
  <c r="B308" i="1"/>
  <c r="B424" i="1"/>
  <c r="B184" i="1"/>
  <c r="B398" i="1"/>
  <c r="B613" i="1"/>
  <c r="B373" i="1"/>
  <c r="B249" i="1"/>
  <c r="B275" i="1"/>
  <c r="B252" i="1"/>
  <c r="B104" i="1"/>
  <c r="B554" i="1"/>
  <c r="B152" i="1"/>
  <c r="B127" i="1"/>
  <c r="B191" i="1"/>
  <c r="B15" i="1"/>
  <c r="B17" i="1"/>
  <c r="B483" i="1"/>
  <c r="B364" i="1"/>
  <c r="B29" i="1"/>
  <c r="B297" i="1"/>
  <c r="B369" i="1"/>
  <c r="B46" i="1"/>
  <c r="B633" i="1"/>
  <c r="B402" i="1"/>
  <c r="B353" i="1"/>
  <c r="B291" i="1"/>
  <c r="B371" i="1"/>
  <c r="B67" i="1"/>
  <c r="B130" i="1"/>
  <c r="B336" i="1"/>
  <c r="B118" i="1"/>
  <c r="B315" i="1"/>
  <c r="B133" i="1"/>
  <c r="B145" i="1"/>
  <c r="B344" i="1"/>
  <c r="B307" i="1"/>
  <c r="B40" i="1"/>
  <c r="B149" i="1"/>
  <c r="B600" i="1"/>
  <c r="B607" i="1"/>
  <c r="B192" i="1"/>
  <c r="B211" i="1"/>
  <c r="B27" i="1"/>
  <c r="B346" i="1"/>
  <c r="B166" i="1"/>
  <c r="B283" i="1"/>
  <c r="B396" i="1"/>
  <c r="B289" i="1"/>
  <c r="B348" i="1"/>
  <c r="B165" i="1"/>
  <c r="B605" i="1"/>
  <c r="B28" i="1"/>
  <c r="B110" i="1"/>
  <c r="B325" i="1"/>
  <c r="B238" i="1"/>
  <c r="B510" i="1"/>
  <c r="B112" i="1"/>
  <c r="B497" i="1"/>
  <c r="B254" i="1"/>
  <c r="B168" i="1"/>
  <c r="B272" i="1"/>
  <c r="B16" i="1"/>
  <c r="B195" i="1"/>
  <c r="B386" i="1"/>
  <c r="B360" i="1"/>
  <c r="B222" i="1"/>
  <c r="B385" i="1"/>
  <c r="B399" i="1"/>
  <c r="B647" i="1"/>
  <c r="B244" i="1"/>
  <c r="B648" i="1"/>
  <c r="B620" i="1"/>
  <c r="B391" i="1"/>
  <c r="B111" i="1"/>
  <c r="B153" i="1"/>
  <c r="B248" i="1"/>
  <c r="B368" i="1"/>
  <c r="B284" i="1"/>
  <c r="B579" i="1"/>
  <c r="B382" i="1"/>
  <c r="B323" i="1"/>
  <c r="B634" i="1"/>
  <c r="B176" i="1"/>
  <c r="B287" i="1"/>
  <c r="B313" i="1"/>
  <c r="B285" i="1"/>
  <c r="B338" i="1"/>
  <c r="B171" i="1"/>
  <c r="B324" i="1"/>
  <c r="B484" i="1"/>
  <c r="B643" i="1"/>
  <c r="B276" i="1"/>
  <c r="B216" i="1"/>
  <c r="B376" i="1"/>
  <c r="B374" i="1"/>
  <c r="B172" i="1"/>
  <c r="B612" i="1"/>
  <c r="B164" i="1"/>
  <c r="B124" i="1"/>
  <c r="B618" i="1"/>
  <c r="B235" i="1"/>
  <c r="B326" i="1"/>
  <c r="B200" i="1"/>
  <c r="B21" i="1"/>
  <c r="B380" i="1"/>
  <c r="B188" i="1"/>
  <c r="B136" i="1"/>
  <c r="B148" i="1"/>
  <c r="B22" i="1"/>
  <c r="B257" i="1"/>
  <c r="B233" i="1"/>
  <c r="B288" i="1"/>
  <c r="B372" i="1"/>
  <c r="B606" i="1"/>
  <c r="B250" i="1"/>
  <c r="B397" i="1"/>
  <c r="B245" i="1"/>
  <c r="B644" i="1"/>
  <c r="B256" i="1"/>
  <c r="B77" i="1"/>
  <c r="B282" i="1"/>
  <c r="B186" i="1"/>
  <c r="B220" i="1"/>
  <c r="B280" i="1"/>
  <c r="B231" i="1"/>
  <c r="B273" i="1"/>
  <c r="B212" i="1"/>
  <c r="B260" i="1"/>
  <c r="B318" i="1"/>
  <c r="B240" i="1"/>
  <c r="B363" i="1"/>
  <c r="B205" i="1"/>
  <c r="B617" i="1"/>
  <c r="B570" i="1"/>
  <c r="B473" i="1"/>
  <c r="B141" i="1"/>
  <c r="B286" i="1"/>
  <c r="B247" i="1"/>
  <c r="B80" i="1"/>
  <c r="B162" i="1"/>
  <c r="B321" i="1"/>
  <c r="B602" i="1"/>
  <c r="B201" i="1"/>
  <c r="B208" i="1"/>
  <c r="B167" i="1"/>
  <c r="B279" i="1"/>
  <c r="B132" i="1"/>
  <c r="B621" i="1"/>
  <c r="B274" i="1"/>
  <c r="B174" i="1"/>
  <c r="B189" i="1"/>
  <c r="B378" i="1"/>
  <c r="B170" i="1"/>
  <c r="B209" i="1"/>
  <c r="B317" i="1"/>
  <c r="B362" i="1"/>
  <c r="B82" i="1"/>
  <c r="B316" i="1"/>
  <c r="B379" i="1"/>
  <c r="B96" i="1"/>
  <c r="B217" i="1"/>
  <c r="B354" i="1"/>
  <c r="B508" i="1"/>
  <c r="B329" i="1"/>
  <c r="B268" i="1"/>
  <c r="B228" i="1"/>
  <c r="B290" i="1"/>
  <c r="B342" i="1"/>
  <c r="B258" i="1"/>
  <c r="B214" i="1"/>
  <c r="B54" i="1"/>
  <c r="B60" i="1"/>
  <c r="B560" i="1"/>
  <c r="B581" i="1"/>
  <c r="B499" i="1"/>
  <c r="B300" i="1"/>
  <c r="B108" i="1"/>
  <c r="B142" i="1"/>
  <c r="B41" i="1"/>
  <c r="B569" i="1"/>
  <c r="B301" i="1"/>
  <c r="B202" i="1"/>
  <c r="B544" i="1"/>
  <c r="B160" i="1"/>
  <c r="B159" i="1"/>
  <c r="B139" i="1"/>
  <c r="B68" i="1"/>
  <c r="B227" i="1"/>
  <c r="B319" i="1"/>
  <c r="B81" i="1"/>
  <c r="B78" i="1"/>
  <c r="B357" i="1"/>
  <c r="B529" i="1"/>
  <c r="B182" i="1"/>
  <c r="B410" i="1"/>
  <c r="B26" i="1"/>
  <c r="B98" i="1"/>
  <c r="B122" i="1"/>
  <c r="B437" i="1"/>
  <c r="B23" i="1"/>
  <c r="B604" i="1"/>
  <c r="B501" i="1"/>
  <c r="B295" i="1"/>
  <c r="B365" i="1"/>
  <c r="B493" i="1"/>
  <c r="B641" i="1"/>
  <c r="B197" i="1"/>
  <c r="B242" i="1"/>
  <c r="B5" i="1"/>
  <c r="B559" i="1"/>
  <c r="B477" i="1"/>
  <c r="B545" i="1"/>
  <c r="B507" i="1"/>
  <c r="B328" i="1"/>
  <c r="B443" i="1"/>
  <c r="B330" i="1"/>
  <c r="B311" i="1"/>
  <c r="B243" i="1"/>
  <c r="B339" i="1"/>
  <c r="B178" i="1"/>
  <c r="B575" i="1"/>
  <c r="B530" i="1"/>
  <c r="B86" i="1"/>
  <c r="B179" i="1"/>
  <c r="B504" i="1"/>
  <c r="B35" i="1"/>
</calcChain>
</file>

<file path=xl/sharedStrings.xml><?xml version="1.0" encoding="utf-8"?>
<sst xmlns="http://schemas.openxmlformats.org/spreadsheetml/2006/main" count="4" uniqueCount="4">
  <si>
    <t>ΑΣΕΠ
Β΄ΔΙΕΥΘΥΝΣΗ ΕΠΙΛΟΓΗΣ ΠΡΟΣΩΠΙΚΟΥ</t>
  </si>
  <si>
    <t>Α/Α</t>
  </si>
  <si>
    <t>ΑΡΙΘΜΟΣ ΜΗΤΡΩΟΥ ΥΠΟΨΗΦΙΟΥ</t>
  </si>
  <si>
    <t xml:space="preserve">
ΠΡΟΚΗΡΥΞΗ 8Κ/2021
(ΦΕΚ 49/5.10.2021 &amp; 55/18.10.2021, Τεύχος ΑΣΕΠ)
ΚΑΤΗΓΟΡΙΑ ΔΕΥΤΕΡΟΒΑΘΜΙΑΣ ΕΚΠΑΙΔΕΥΣΗΣ
ΠΙΝΑΚΑΣ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</si>
</sst>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1"/>
  <sheetViews>
    <sheetView tabSelected="1" workbookViewId="0">
      <selection activeCell="C648" sqref="C648"/>
    </sheetView>
  </sheetViews>
  <sheetFormatPr defaultRowHeight="15" x14ac:dyDescent="0.25"/>
  <cols>
    <col min="1" max="1" width="9.140625" style="3"/>
    <col min="2" max="2" width="43" style="3" customWidth="1"/>
  </cols>
  <sheetData>
    <row r="1" spans="1:2" ht="35.25" customHeight="1" x14ac:dyDescent="0.25">
      <c r="A1" s="5" t="s">
        <v>0</v>
      </c>
      <c r="B1" s="5"/>
    </row>
    <row r="2" spans="1:2" ht="111.75" customHeight="1" x14ac:dyDescent="0.25">
      <c r="A2" s="6" t="s">
        <v>3</v>
      </c>
      <c r="B2" s="7"/>
    </row>
    <row r="3" spans="1:2" ht="39.75" customHeight="1" x14ac:dyDescent="0.25">
      <c r="A3" s="1" t="s">
        <v>1</v>
      </c>
      <c r="B3" s="2" t="s">
        <v>2</v>
      </c>
    </row>
    <row r="4" spans="1:2" x14ac:dyDescent="0.25">
      <c r="A4" s="4">
        <v>1</v>
      </c>
      <c r="B4" s="4" t="str">
        <f>"00002306"</f>
        <v>00002306</v>
      </c>
    </row>
    <row r="5" spans="1:2" x14ac:dyDescent="0.25">
      <c r="A5" s="4">
        <v>2</v>
      </c>
      <c r="B5" s="4" t="str">
        <f>"00002509"</f>
        <v>00002509</v>
      </c>
    </row>
    <row r="6" spans="1:2" x14ac:dyDescent="0.25">
      <c r="A6" s="4">
        <v>3</v>
      </c>
      <c r="B6" s="4" t="str">
        <f>"00007474"</f>
        <v>00007474</v>
      </c>
    </row>
    <row r="7" spans="1:2" x14ac:dyDescent="0.25">
      <c r="A7" s="4">
        <v>4</v>
      </c>
      <c r="B7" s="4" t="str">
        <f>"00009194"</f>
        <v>00009194</v>
      </c>
    </row>
    <row r="8" spans="1:2" x14ac:dyDescent="0.25">
      <c r="A8" s="4">
        <v>5</v>
      </c>
      <c r="B8" s="4" t="str">
        <f>"00010210"</f>
        <v>00010210</v>
      </c>
    </row>
    <row r="9" spans="1:2" x14ac:dyDescent="0.25">
      <c r="A9" s="4">
        <v>6</v>
      </c>
      <c r="B9" s="4" t="str">
        <f>"00010860"</f>
        <v>00010860</v>
      </c>
    </row>
    <row r="10" spans="1:2" x14ac:dyDescent="0.25">
      <c r="A10" s="4">
        <v>7</v>
      </c>
      <c r="B10" s="4" t="str">
        <f>"00012739"</f>
        <v>00012739</v>
      </c>
    </row>
    <row r="11" spans="1:2" x14ac:dyDescent="0.25">
      <c r="A11" s="4">
        <v>8</v>
      </c>
      <c r="B11" s="4" t="str">
        <f>"00012984"</f>
        <v>00012984</v>
      </c>
    </row>
    <row r="12" spans="1:2" x14ac:dyDescent="0.25">
      <c r="A12" s="4">
        <v>9</v>
      </c>
      <c r="B12" s="4" t="str">
        <f>"00013886"</f>
        <v>00013886</v>
      </c>
    </row>
    <row r="13" spans="1:2" x14ac:dyDescent="0.25">
      <c r="A13" s="4">
        <v>10</v>
      </c>
      <c r="B13" s="4" t="str">
        <f>"00016358"</f>
        <v>00016358</v>
      </c>
    </row>
    <row r="14" spans="1:2" x14ac:dyDescent="0.25">
      <c r="A14" s="4">
        <v>11</v>
      </c>
      <c r="B14" s="4" t="str">
        <f>"00020576"</f>
        <v>00020576</v>
      </c>
    </row>
    <row r="15" spans="1:2" x14ac:dyDescent="0.25">
      <c r="A15" s="4">
        <v>12</v>
      </c>
      <c r="B15" s="4" t="str">
        <f>"00021656"</f>
        <v>00021656</v>
      </c>
    </row>
    <row r="16" spans="1:2" x14ac:dyDescent="0.25">
      <c r="A16" s="4">
        <v>13</v>
      </c>
      <c r="B16" s="4" t="str">
        <f>"00023846"</f>
        <v>00023846</v>
      </c>
    </row>
    <row r="17" spans="1:2" x14ac:dyDescent="0.25">
      <c r="A17" s="4">
        <v>14</v>
      </c>
      <c r="B17" s="4" t="str">
        <f>"00024475"</f>
        <v>00024475</v>
      </c>
    </row>
    <row r="18" spans="1:2" x14ac:dyDescent="0.25">
      <c r="A18" s="4">
        <v>15</v>
      </c>
      <c r="B18" s="4" t="str">
        <f>"00026877"</f>
        <v>00026877</v>
      </c>
    </row>
    <row r="19" spans="1:2" x14ac:dyDescent="0.25">
      <c r="A19" s="4">
        <v>16</v>
      </c>
      <c r="B19" s="4" t="str">
        <f>"00032030"</f>
        <v>00032030</v>
      </c>
    </row>
    <row r="20" spans="1:2" x14ac:dyDescent="0.25">
      <c r="A20" s="4">
        <v>17</v>
      </c>
      <c r="B20" s="4" t="str">
        <f>"00036343"</f>
        <v>00036343</v>
      </c>
    </row>
    <row r="21" spans="1:2" x14ac:dyDescent="0.25">
      <c r="A21" s="4">
        <v>18</v>
      </c>
      <c r="B21" s="4" t="str">
        <f>"00037520"</f>
        <v>00037520</v>
      </c>
    </row>
    <row r="22" spans="1:2" x14ac:dyDescent="0.25">
      <c r="A22" s="4">
        <v>19</v>
      </c>
      <c r="B22" s="4" t="str">
        <f>"00044533"</f>
        <v>00044533</v>
      </c>
    </row>
    <row r="23" spans="1:2" x14ac:dyDescent="0.25">
      <c r="A23" s="4">
        <v>20</v>
      </c>
      <c r="B23" s="4" t="str">
        <f>"00044880"</f>
        <v>00044880</v>
      </c>
    </row>
    <row r="24" spans="1:2" x14ac:dyDescent="0.25">
      <c r="A24" s="4">
        <v>21</v>
      </c>
      <c r="B24" s="4" t="str">
        <f>"00045622"</f>
        <v>00045622</v>
      </c>
    </row>
    <row r="25" spans="1:2" x14ac:dyDescent="0.25">
      <c r="A25" s="4">
        <v>22</v>
      </c>
      <c r="B25" s="4" t="str">
        <f>"00047592"</f>
        <v>00047592</v>
      </c>
    </row>
    <row r="26" spans="1:2" x14ac:dyDescent="0.25">
      <c r="A26" s="4">
        <v>23</v>
      </c>
      <c r="B26" s="4" t="str">
        <f>"00048115"</f>
        <v>00048115</v>
      </c>
    </row>
    <row r="27" spans="1:2" x14ac:dyDescent="0.25">
      <c r="A27" s="4">
        <v>24</v>
      </c>
      <c r="B27" s="4" t="str">
        <f>"00057589"</f>
        <v>00057589</v>
      </c>
    </row>
    <row r="28" spans="1:2" x14ac:dyDescent="0.25">
      <c r="A28" s="4">
        <v>25</v>
      </c>
      <c r="B28" s="4" t="str">
        <f>"00070020"</f>
        <v>00070020</v>
      </c>
    </row>
    <row r="29" spans="1:2" x14ac:dyDescent="0.25">
      <c r="A29" s="4">
        <v>26</v>
      </c>
      <c r="B29" s="4" t="str">
        <f>"00073152"</f>
        <v>00073152</v>
      </c>
    </row>
    <row r="30" spans="1:2" x14ac:dyDescent="0.25">
      <c r="A30" s="4">
        <v>27</v>
      </c>
      <c r="B30" s="4" t="str">
        <f>"00083318"</f>
        <v>00083318</v>
      </c>
    </row>
    <row r="31" spans="1:2" x14ac:dyDescent="0.25">
      <c r="A31" s="4">
        <v>28</v>
      </c>
      <c r="B31" s="4" t="str">
        <f>"00083987"</f>
        <v>00083987</v>
      </c>
    </row>
    <row r="32" spans="1:2" x14ac:dyDescent="0.25">
      <c r="A32" s="4">
        <v>29</v>
      </c>
      <c r="B32" s="4" t="str">
        <f>"00085305"</f>
        <v>00085305</v>
      </c>
    </row>
    <row r="33" spans="1:2" x14ac:dyDescent="0.25">
      <c r="A33" s="4">
        <v>30</v>
      </c>
      <c r="B33" s="4" t="str">
        <f>"00086005"</f>
        <v>00086005</v>
      </c>
    </row>
    <row r="34" spans="1:2" x14ac:dyDescent="0.25">
      <c r="A34" s="4">
        <v>31</v>
      </c>
      <c r="B34" s="4" t="str">
        <f>"00095707"</f>
        <v>00095707</v>
      </c>
    </row>
    <row r="35" spans="1:2" x14ac:dyDescent="0.25">
      <c r="A35" s="4">
        <v>32</v>
      </c>
      <c r="B35" s="4" t="str">
        <f>"00103069"</f>
        <v>00103069</v>
      </c>
    </row>
    <row r="36" spans="1:2" x14ac:dyDescent="0.25">
      <c r="A36" s="4">
        <v>33</v>
      </c>
      <c r="B36" s="4" t="str">
        <f>"00103643"</f>
        <v>00103643</v>
      </c>
    </row>
    <row r="37" spans="1:2" x14ac:dyDescent="0.25">
      <c r="A37" s="4">
        <v>34</v>
      </c>
      <c r="B37" s="4" t="str">
        <f>"00108674"</f>
        <v>00108674</v>
      </c>
    </row>
    <row r="38" spans="1:2" x14ac:dyDescent="0.25">
      <c r="A38" s="4">
        <v>35</v>
      </c>
      <c r="B38" s="4" t="str">
        <f>"00109614"</f>
        <v>00109614</v>
      </c>
    </row>
    <row r="39" spans="1:2" x14ac:dyDescent="0.25">
      <c r="A39" s="4">
        <v>36</v>
      </c>
      <c r="B39" s="4" t="str">
        <f>"00112629"</f>
        <v>00112629</v>
      </c>
    </row>
    <row r="40" spans="1:2" x14ac:dyDescent="0.25">
      <c r="A40" s="4">
        <v>37</v>
      </c>
      <c r="B40" s="4" t="str">
        <f>"00113054"</f>
        <v>00113054</v>
      </c>
    </row>
    <row r="41" spans="1:2" x14ac:dyDescent="0.25">
      <c r="A41" s="4">
        <v>38</v>
      </c>
      <c r="B41" s="4" t="str">
        <f>"00113443"</f>
        <v>00113443</v>
      </c>
    </row>
    <row r="42" spans="1:2" x14ac:dyDescent="0.25">
      <c r="A42" s="4">
        <v>39</v>
      </c>
      <c r="B42" s="4" t="str">
        <f>"00115110"</f>
        <v>00115110</v>
      </c>
    </row>
    <row r="43" spans="1:2" x14ac:dyDescent="0.25">
      <c r="A43" s="4">
        <v>40</v>
      </c>
      <c r="B43" s="4" t="str">
        <f>"00116513"</f>
        <v>00116513</v>
      </c>
    </row>
    <row r="44" spans="1:2" x14ac:dyDescent="0.25">
      <c r="A44" s="4">
        <v>41</v>
      </c>
      <c r="B44" s="4" t="str">
        <f>"00120782"</f>
        <v>00120782</v>
      </c>
    </row>
    <row r="45" spans="1:2" x14ac:dyDescent="0.25">
      <c r="A45" s="4">
        <v>42</v>
      </c>
      <c r="B45" s="4" t="str">
        <f>"00121819"</f>
        <v>00121819</v>
      </c>
    </row>
    <row r="46" spans="1:2" x14ac:dyDescent="0.25">
      <c r="A46" s="4">
        <v>43</v>
      </c>
      <c r="B46" s="4" t="str">
        <f>"00124497"</f>
        <v>00124497</v>
      </c>
    </row>
    <row r="47" spans="1:2" x14ac:dyDescent="0.25">
      <c r="A47" s="4">
        <v>44</v>
      </c>
      <c r="B47" s="4" t="str">
        <f>"00127052"</f>
        <v>00127052</v>
      </c>
    </row>
    <row r="48" spans="1:2" x14ac:dyDescent="0.25">
      <c r="A48" s="4">
        <v>45</v>
      </c>
      <c r="B48" s="4" t="str">
        <f>"00128272"</f>
        <v>00128272</v>
      </c>
    </row>
    <row r="49" spans="1:2" x14ac:dyDescent="0.25">
      <c r="A49" s="4">
        <v>46</v>
      </c>
      <c r="B49" s="4" t="str">
        <f>"00128947"</f>
        <v>00128947</v>
      </c>
    </row>
    <row r="50" spans="1:2" x14ac:dyDescent="0.25">
      <c r="A50" s="4">
        <v>47</v>
      </c>
      <c r="B50" s="4" t="str">
        <f>"00129715"</f>
        <v>00129715</v>
      </c>
    </row>
    <row r="51" spans="1:2" x14ac:dyDescent="0.25">
      <c r="A51" s="4">
        <v>48</v>
      </c>
      <c r="B51" s="4" t="str">
        <f>"00130253"</f>
        <v>00130253</v>
      </c>
    </row>
    <row r="52" spans="1:2" x14ac:dyDescent="0.25">
      <c r="A52" s="4">
        <v>49</v>
      </c>
      <c r="B52" s="4" t="str">
        <f>"00131587"</f>
        <v>00131587</v>
      </c>
    </row>
    <row r="53" spans="1:2" x14ac:dyDescent="0.25">
      <c r="A53" s="4">
        <v>50</v>
      </c>
      <c r="B53" s="4" t="str">
        <f>"00131599"</f>
        <v>00131599</v>
      </c>
    </row>
    <row r="54" spans="1:2" x14ac:dyDescent="0.25">
      <c r="A54" s="4">
        <v>51</v>
      </c>
      <c r="B54" s="4" t="str">
        <f>"00138293"</f>
        <v>00138293</v>
      </c>
    </row>
    <row r="55" spans="1:2" x14ac:dyDescent="0.25">
      <c r="A55" s="4">
        <v>52</v>
      </c>
      <c r="B55" s="4" t="str">
        <f>"00140203"</f>
        <v>00140203</v>
      </c>
    </row>
    <row r="56" spans="1:2" x14ac:dyDescent="0.25">
      <c r="A56" s="4">
        <v>53</v>
      </c>
      <c r="B56" s="4" t="str">
        <f>"00143260"</f>
        <v>00143260</v>
      </c>
    </row>
    <row r="57" spans="1:2" x14ac:dyDescent="0.25">
      <c r="A57" s="4">
        <v>54</v>
      </c>
      <c r="B57" s="4" t="str">
        <f>"00143683"</f>
        <v>00143683</v>
      </c>
    </row>
    <row r="58" spans="1:2" x14ac:dyDescent="0.25">
      <c r="A58" s="4">
        <v>55</v>
      </c>
      <c r="B58" s="4" t="str">
        <f>"00144846"</f>
        <v>00144846</v>
      </c>
    </row>
    <row r="59" spans="1:2" x14ac:dyDescent="0.25">
      <c r="A59" s="4">
        <v>56</v>
      </c>
      <c r="B59" s="4" t="str">
        <f>"00146084"</f>
        <v>00146084</v>
      </c>
    </row>
    <row r="60" spans="1:2" x14ac:dyDescent="0.25">
      <c r="A60" s="4">
        <v>57</v>
      </c>
      <c r="B60" s="4" t="str">
        <f>"00146496"</f>
        <v>00146496</v>
      </c>
    </row>
    <row r="61" spans="1:2" x14ac:dyDescent="0.25">
      <c r="A61" s="4">
        <v>58</v>
      </c>
      <c r="B61" s="4" t="str">
        <f>"00148345"</f>
        <v>00148345</v>
      </c>
    </row>
    <row r="62" spans="1:2" x14ac:dyDescent="0.25">
      <c r="A62" s="4">
        <v>59</v>
      </c>
      <c r="B62" s="4" t="str">
        <f>"00148856"</f>
        <v>00148856</v>
      </c>
    </row>
    <row r="63" spans="1:2" x14ac:dyDescent="0.25">
      <c r="A63" s="4">
        <v>60</v>
      </c>
      <c r="B63" s="4" t="str">
        <f>"00149146"</f>
        <v>00149146</v>
      </c>
    </row>
    <row r="64" spans="1:2" x14ac:dyDescent="0.25">
      <c r="A64" s="4">
        <v>61</v>
      </c>
      <c r="B64" s="4" t="str">
        <f>"00149604"</f>
        <v>00149604</v>
      </c>
    </row>
    <row r="65" spans="1:2" x14ac:dyDescent="0.25">
      <c r="A65" s="4">
        <v>62</v>
      </c>
      <c r="B65" s="4" t="str">
        <f>"00149986"</f>
        <v>00149986</v>
      </c>
    </row>
    <row r="66" spans="1:2" x14ac:dyDescent="0.25">
      <c r="A66" s="4">
        <v>63</v>
      </c>
      <c r="B66" s="4" t="str">
        <f>"00150368"</f>
        <v>00150368</v>
      </c>
    </row>
    <row r="67" spans="1:2" x14ac:dyDescent="0.25">
      <c r="A67" s="4">
        <v>64</v>
      </c>
      <c r="B67" s="4" t="str">
        <f>"00150961"</f>
        <v>00150961</v>
      </c>
    </row>
    <row r="68" spans="1:2" x14ac:dyDescent="0.25">
      <c r="A68" s="4">
        <v>65</v>
      </c>
      <c r="B68" s="4" t="str">
        <f>"00151670"</f>
        <v>00151670</v>
      </c>
    </row>
    <row r="69" spans="1:2" x14ac:dyDescent="0.25">
      <c r="A69" s="4">
        <v>66</v>
      </c>
      <c r="B69" s="4" t="str">
        <f>"00152429"</f>
        <v>00152429</v>
      </c>
    </row>
    <row r="70" spans="1:2" x14ac:dyDescent="0.25">
      <c r="A70" s="4">
        <v>67</v>
      </c>
      <c r="B70" s="4" t="str">
        <f>"00152744"</f>
        <v>00152744</v>
      </c>
    </row>
    <row r="71" spans="1:2" x14ac:dyDescent="0.25">
      <c r="A71" s="4">
        <v>68</v>
      </c>
      <c r="B71" s="4" t="str">
        <f>"00153203"</f>
        <v>00153203</v>
      </c>
    </row>
    <row r="72" spans="1:2" x14ac:dyDescent="0.25">
      <c r="A72" s="4">
        <v>69</v>
      </c>
      <c r="B72" s="4" t="str">
        <f>"00153421"</f>
        <v>00153421</v>
      </c>
    </row>
    <row r="73" spans="1:2" x14ac:dyDescent="0.25">
      <c r="A73" s="4">
        <v>70</v>
      </c>
      <c r="B73" s="4" t="str">
        <f>"00154067"</f>
        <v>00154067</v>
      </c>
    </row>
    <row r="74" spans="1:2" x14ac:dyDescent="0.25">
      <c r="A74" s="4">
        <v>71</v>
      </c>
      <c r="B74" s="4" t="str">
        <f>"00155018"</f>
        <v>00155018</v>
      </c>
    </row>
    <row r="75" spans="1:2" x14ac:dyDescent="0.25">
      <c r="A75" s="4">
        <v>72</v>
      </c>
      <c r="B75" s="4" t="str">
        <f>"00157626"</f>
        <v>00157626</v>
      </c>
    </row>
    <row r="76" spans="1:2" x14ac:dyDescent="0.25">
      <c r="A76" s="4">
        <v>73</v>
      </c>
      <c r="B76" s="4" t="str">
        <f>"00157791"</f>
        <v>00157791</v>
      </c>
    </row>
    <row r="77" spans="1:2" x14ac:dyDescent="0.25">
      <c r="A77" s="4">
        <v>74</v>
      </c>
      <c r="B77" s="4" t="str">
        <f>"00158133"</f>
        <v>00158133</v>
      </c>
    </row>
    <row r="78" spans="1:2" x14ac:dyDescent="0.25">
      <c r="A78" s="4">
        <v>75</v>
      </c>
      <c r="B78" s="4" t="str">
        <f>"00159110"</f>
        <v>00159110</v>
      </c>
    </row>
    <row r="79" spans="1:2" x14ac:dyDescent="0.25">
      <c r="A79" s="4">
        <v>76</v>
      </c>
      <c r="B79" s="4" t="str">
        <f>"00161302"</f>
        <v>00161302</v>
      </c>
    </row>
    <row r="80" spans="1:2" x14ac:dyDescent="0.25">
      <c r="A80" s="4">
        <v>77</v>
      </c>
      <c r="B80" s="4" t="str">
        <f>"00161371"</f>
        <v>00161371</v>
      </c>
    </row>
    <row r="81" spans="1:2" x14ac:dyDescent="0.25">
      <c r="A81" s="4">
        <v>78</v>
      </c>
      <c r="B81" s="4" t="str">
        <f>"00163781"</f>
        <v>00163781</v>
      </c>
    </row>
    <row r="82" spans="1:2" x14ac:dyDescent="0.25">
      <c r="A82" s="4">
        <v>79</v>
      </c>
      <c r="B82" s="4" t="str">
        <f>"00169959"</f>
        <v>00169959</v>
      </c>
    </row>
    <row r="83" spans="1:2" x14ac:dyDescent="0.25">
      <c r="A83" s="4">
        <v>80</v>
      </c>
      <c r="B83" s="4" t="str">
        <f>"00171813"</f>
        <v>00171813</v>
      </c>
    </row>
    <row r="84" spans="1:2" x14ac:dyDescent="0.25">
      <c r="A84" s="4">
        <v>81</v>
      </c>
      <c r="B84" s="4" t="str">
        <f>"00173932"</f>
        <v>00173932</v>
      </c>
    </row>
    <row r="85" spans="1:2" x14ac:dyDescent="0.25">
      <c r="A85" s="4">
        <v>82</v>
      </c>
      <c r="B85" s="4" t="str">
        <f>"00175051"</f>
        <v>00175051</v>
      </c>
    </row>
    <row r="86" spans="1:2" x14ac:dyDescent="0.25">
      <c r="A86" s="4">
        <v>83</v>
      </c>
      <c r="B86" s="4" t="str">
        <f>"00175782"</f>
        <v>00175782</v>
      </c>
    </row>
    <row r="87" spans="1:2" x14ac:dyDescent="0.25">
      <c r="A87" s="4">
        <v>84</v>
      </c>
      <c r="B87" s="4" t="str">
        <f>"00181409"</f>
        <v>00181409</v>
      </c>
    </row>
    <row r="88" spans="1:2" x14ac:dyDescent="0.25">
      <c r="A88" s="4">
        <v>85</v>
      </c>
      <c r="B88" s="4" t="str">
        <f>"00184792"</f>
        <v>00184792</v>
      </c>
    </row>
    <row r="89" spans="1:2" x14ac:dyDescent="0.25">
      <c r="A89" s="4">
        <v>86</v>
      </c>
      <c r="B89" s="4" t="str">
        <f>"00185169"</f>
        <v>00185169</v>
      </c>
    </row>
    <row r="90" spans="1:2" x14ac:dyDescent="0.25">
      <c r="A90" s="4">
        <v>87</v>
      </c>
      <c r="B90" s="4" t="str">
        <f>"00185846"</f>
        <v>00185846</v>
      </c>
    </row>
    <row r="91" spans="1:2" x14ac:dyDescent="0.25">
      <c r="A91" s="4">
        <v>88</v>
      </c>
      <c r="B91" s="4" t="str">
        <f>"00186375"</f>
        <v>00186375</v>
      </c>
    </row>
    <row r="92" spans="1:2" x14ac:dyDescent="0.25">
      <c r="A92" s="4">
        <v>89</v>
      </c>
      <c r="B92" s="4" t="str">
        <f>"00187410"</f>
        <v>00187410</v>
      </c>
    </row>
    <row r="93" spans="1:2" x14ac:dyDescent="0.25">
      <c r="A93" s="4">
        <v>90</v>
      </c>
      <c r="B93" s="4" t="str">
        <f>"00189961"</f>
        <v>00189961</v>
      </c>
    </row>
    <row r="94" spans="1:2" x14ac:dyDescent="0.25">
      <c r="A94" s="4">
        <v>91</v>
      </c>
      <c r="B94" s="4" t="str">
        <f>"00190847"</f>
        <v>00190847</v>
      </c>
    </row>
    <row r="95" spans="1:2" x14ac:dyDescent="0.25">
      <c r="A95" s="4">
        <v>92</v>
      </c>
      <c r="B95" s="4" t="str">
        <f>"00190878"</f>
        <v>00190878</v>
      </c>
    </row>
    <row r="96" spans="1:2" x14ac:dyDescent="0.25">
      <c r="A96" s="4">
        <v>93</v>
      </c>
      <c r="B96" s="4" t="str">
        <f>"00193204"</f>
        <v>00193204</v>
      </c>
    </row>
    <row r="97" spans="1:2" x14ac:dyDescent="0.25">
      <c r="A97" s="4">
        <v>94</v>
      </c>
      <c r="B97" s="4" t="str">
        <f>"00193875"</f>
        <v>00193875</v>
      </c>
    </row>
    <row r="98" spans="1:2" x14ac:dyDescent="0.25">
      <c r="A98" s="4">
        <v>95</v>
      </c>
      <c r="B98" s="4" t="str">
        <f>"00195082"</f>
        <v>00195082</v>
      </c>
    </row>
    <row r="99" spans="1:2" x14ac:dyDescent="0.25">
      <c r="A99" s="4">
        <v>96</v>
      </c>
      <c r="B99" s="4" t="str">
        <f>"00195342"</f>
        <v>00195342</v>
      </c>
    </row>
    <row r="100" spans="1:2" x14ac:dyDescent="0.25">
      <c r="A100" s="4">
        <v>97</v>
      </c>
      <c r="B100" s="4" t="str">
        <f>"00195565"</f>
        <v>00195565</v>
      </c>
    </row>
    <row r="101" spans="1:2" x14ac:dyDescent="0.25">
      <c r="A101" s="4">
        <v>98</v>
      </c>
      <c r="B101" s="4" t="str">
        <f>"00197517"</f>
        <v>00197517</v>
      </c>
    </row>
    <row r="102" spans="1:2" x14ac:dyDescent="0.25">
      <c r="A102" s="4">
        <v>99</v>
      </c>
      <c r="B102" s="4" t="str">
        <f>"00197713"</f>
        <v>00197713</v>
      </c>
    </row>
    <row r="103" spans="1:2" x14ac:dyDescent="0.25">
      <c r="A103" s="4">
        <v>100</v>
      </c>
      <c r="B103" s="4" t="str">
        <f>"00197767"</f>
        <v>00197767</v>
      </c>
    </row>
    <row r="104" spans="1:2" x14ac:dyDescent="0.25">
      <c r="A104" s="4">
        <v>101</v>
      </c>
      <c r="B104" s="4" t="str">
        <f>"00200244"</f>
        <v>00200244</v>
      </c>
    </row>
    <row r="105" spans="1:2" x14ac:dyDescent="0.25">
      <c r="A105" s="4">
        <v>102</v>
      </c>
      <c r="B105" s="4" t="str">
        <f>"00200819"</f>
        <v>00200819</v>
      </c>
    </row>
    <row r="106" spans="1:2" x14ac:dyDescent="0.25">
      <c r="A106" s="4">
        <v>103</v>
      </c>
      <c r="B106" s="4" t="str">
        <f>"00202110"</f>
        <v>00202110</v>
      </c>
    </row>
    <row r="107" spans="1:2" x14ac:dyDescent="0.25">
      <c r="A107" s="4">
        <v>104</v>
      </c>
      <c r="B107" s="4" t="str">
        <f>"00202532"</f>
        <v>00202532</v>
      </c>
    </row>
    <row r="108" spans="1:2" x14ac:dyDescent="0.25">
      <c r="A108" s="4">
        <v>105</v>
      </c>
      <c r="B108" s="4" t="str">
        <f>"00203405"</f>
        <v>00203405</v>
      </c>
    </row>
    <row r="109" spans="1:2" x14ac:dyDescent="0.25">
      <c r="A109" s="4">
        <v>106</v>
      </c>
      <c r="B109" s="4" t="str">
        <f>"00205669"</f>
        <v>00205669</v>
      </c>
    </row>
    <row r="110" spans="1:2" x14ac:dyDescent="0.25">
      <c r="A110" s="4">
        <v>107</v>
      </c>
      <c r="B110" s="4" t="str">
        <f>"00206890"</f>
        <v>00206890</v>
      </c>
    </row>
    <row r="111" spans="1:2" x14ac:dyDescent="0.25">
      <c r="A111" s="4">
        <v>108</v>
      </c>
      <c r="B111" s="4" t="str">
        <f>"00207048"</f>
        <v>00207048</v>
      </c>
    </row>
    <row r="112" spans="1:2" x14ac:dyDescent="0.25">
      <c r="A112" s="4">
        <v>109</v>
      </c>
      <c r="B112" s="4" t="str">
        <f>"00207497"</f>
        <v>00207497</v>
      </c>
    </row>
    <row r="113" spans="1:2" x14ac:dyDescent="0.25">
      <c r="A113" s="4">
        <v>110</v>
      </c>
      <c r="B113" s="4" t="str">
        <f>"00208185"</f>
        <v>00208185</v>
      </c>
    </row>
    <row r="114" spans="1:2" x14ac:dyDescent="0.25">
      <c r="A114" s="4">
        <v>111</v>
      </c>
      <c r="B114" s="4" t="str">
        <f>"00209861"</f>
        <v>00209861</v>
      </c>
    </row>
    <row r="115" spans="1:2" x14ac:dyDescent="0.25">
      <c r="A115" s="4">
        <v>112</v>
      </c>
      <c r="B115" s="4" t="str">
        <f>"00210052"</f>
        <v>00210052</v>
      </c>
    </row>
    <row r="116" spans="1:2" x14ac:dyDescent="0.25">
      <c r="A116" s="4">
        <v>113</v>
      </c>
      <c r="B116" s="4" t="str">
        <f>"00212482"</f>
        <v>00212482</v>
      </c>
    </row>
    <row r="117" spans="1:2" x14ac:dyDescent="0.25">
      <c r="A117" s="4">
        <v>114</v>
      </c>
      <c r="B117" s="4" t="str">
        <f>"00216542"</f>
        <v>00216542</v>
      </c>
    </row>
    <row r="118" spans="1:2" x14ac:dyDescent="0.25">
      <c r="A118" s="4">
        <v>115</v>
      </c>
      <c r="B118" s="4" t="str">
        <f>"00218302"</f>
        <v>00218302</v>
      </c>
    </row>
    <row r="119" spans="1:2" x14ac:dyDescent="0.25">
      <c r="A119" s="4">
        <v>116</v>
      </c>
      <c r="B119" s="4" t="str">
        <f>"00222221"</f>
        <v>00222221</v>
      </c>
    </row>
    <row r="120" spans="1:2" x14ac:dyDescent="0.25">
      <c r="A120" s="4">
        <v>117</v>
      </c>
      <c r="B120" s="4" t="str">
        <f>"00223171"</f>
        <v>00223171</v>
      </c>
    </row>
    <row r="121" spans="1:2" x14ac:dyDescent="0.25">
      <c r="A121" s="4">
        <v>118</v>
      </c>
      <c r="B121" s="4" t="str">
        <f>"00223266"</f>
        <v>00223266</v>
      </c>
    </row>
    <row r="122" spans="1:2" x14ac:dyDescent="0.25">
      <c r="A122" s="4">
        <v>119</v>
      </c>
      <c r="B122" s="4" t="str">
        <f>"00228709"</f>
        <v>00228709</v>
      </c>
    </row>
    <row r="123" spans="1:2" x14ac:dyDescent="0.25">
      <c r="A123" s="4">
        <v>120</v>
      </c>
      <c r="B123" s="4" t="str">
        <f>"00234139"</f>
        <v>00234139</v>
      </c>
    </row>
    <row r="124" spans="1:2" x14ac:dyDescent="0.25">
      <c r="A124" s="4">
        <v>121</v>
      </c>
      <c r="B124" s="4" t="str">
        <f>"00234920"</f>
        <v>00234920</v>
      </c>
    </row>
    <row r="125" spans="1:2" x14ac:dyDescent="0.25">
      <c r="A125" s="4">
        <v>122</v>
      </c>
      <c r="B125" s="4" t="str">
        <f>"00237830"</f>
        <v>00237830</v>
      </c>
    </row>
    <row r="126" spans="1:2" x14ac:dyDescent="0.25">
      <c r="A126" s="4">
        <v>123</v>
      </c>
      <c r="B126" s="4" t="str">
        <f>"00238566"</f>
        <v>00238566</v>
      </c>
    </row>
    <row r="127" spans="1:2" x14ac:dyDescent="0.25">
      <c r="A127" s="4">
        <v>124</v>
      </c>
      <c r="B127" s="4" t="str">
        <f>"00242303"</f>
        <v>00242303</v>
      </c>
    </row>
    <row r="128" spans="1:2" x14ac:dyDescent="0.25">
      <c r="A128" s="4">
        <v>125</v>
      </c>
      <c r="B128" s="4" t="str">
        <f>"00244571"</f>
        <v>00244571</v>
      </c>
    </row>
    <row r="129" spans="1:2" x14ac:dyDescent="0.25">
      <c r="A129" s="4">
        <v>126</v>
      </c>
      <c r="B129" s="4" t="str">
        <f>"00245107"</f>
        <v>00245107</v>
      </c>
    </row>
    <row r="130" spans="1:2" x14ac:dyDescent="0.25">
      <c r="A130" s="4">
        <v>127</v>
      </c>
      <c r="B130" s="4" t="str">
        <f>"00247602"</f>
        <v>00247602</v>
      </c>
    </row>
    <row r="131" spans="1:2" x14ac:dyDescent="0.25">
      <c r="A131" s="4">
        <v>128</v>
      </c>
      <c r="B131" s="4" t="str">
        <f>"00248644"</f>
        <v>00248644</v>
      </c>
    </row>
    <row r="132" spans="1:2" x14ac:dyDescent="0.25">
      <c r="A132" s="4">
        <v>129</v>
      </c>
      <c r="B132" s="4" t="str">
        <f>"00255618"</f>
        <v>00255618</v>
      </c>
    </row>
    <row r="133" spans="1:2" x14ac:dyDescent="0.25">
      <c r="A133" s="4">
        <v>130</v>
      </c>
      <c r="B133" s="4" t="str">
        <f>"00259022"</f>
        <v>00259022</v>
      </c>
    </row>
    <row r="134" spans="1:2" x14ac:dyDescent="0.25">
      <c r="A134" s="4">
        <v>131</v>
      </c>
      <c r="B134" s="4" t="str">
        <f>"00261193"</f>
        <v>00261193</v>
      </c>
    </row>
    <row r="135" spans="1:2" x14ac:dyDescent="0.25">
      <c r="A135" s="4">
        <v>132</v>
      </c>
      <c r="B135" s="4" t="str">
        <f>"00261725"</f>
        <v>00261725</v>
      </c>
    </row>
    <row r="136" spans="1:2" x14ac:dyDescent="0.25">
      <c r="A136" s="4">
        <v>133</v>
      </c>
      <c r="B136" s="4" t="str">
        <f>"00261828"</f>
        <v>00261828</v>
      </c>
    </row>
    <row r="137" spans="1:2" x14ac:dyDescent="0.25">
      <c r="A137" s="4">
        <v>134</v>
      </c>
      <c r="B137" s="4" t="str">
        <f>"00264169"</f>
        <v>00264169</v>
      </c>
    </row>
    <row r="138" spans="1:2" x14ac:dyDescent="0.25">
      <c r="A138" s="4">
        <v>135</v>
      </c>
      <c r="B138" s="4" t="str">
        <f>"00266253"</f>
        <v>00266253</v>
      </c>
    </row>
    <row r="139" spans="1:2" x14ac:dyDescent="0.25">
      <c r="A139" s="4">
        <v>136</v>
      </c>
      <c r="B139" s="4" t="str">
        <f>"00267130"</f>
        <v>00267130</v>
      </c>
    </row>
    <row r="140" spans="1:2" x14ac:dyDescent="0.25">
      <c r="A140" s="4">
        <v>137</v>
      </c>
      <c r="B140" s="4" t="str">
        <f>"00267207"</f>
        <v>00267207</v>
      </c>
    </row>
    <row r="141" spans="1:2" x14ac:dyDescent="0.25">
      <c r="A141" s="4">
        <v>138</v>
      </c>
      <c r="B141" s="4" t="str">
        <f>"00270812"</f>
        <v>00270812</v>
      </c>
    </row>
    <row r="142" spans="1:2" x14ac:dyDescent="0.25">
      <c r="A142" s="4">
        <v>139</v>
      </c>
      <c r="B142" s="4" t="str">
        <f>"00271740"</f>
        <v>00271740</v>
      </c>
    </row>
    <row r="143" spans="1:2" x14ac:dyDescent="0.25">
      <c r="A143" s="4">
        <v>140</v>
      </c>
      <c r="B143" s="4" t="str">
        <f>"00272804"</f>
        <v>00272804</v>
      </c>
    </row>
    <row r="144" spans="1:2" x14ac:dyDescent="0.25">
      <c r="A144" s="4">
        <v>141</v>
      </c>
      <c r="B144" s="4" t="str">
        <f>"00273548"</f>
        <v>00273548</v>
      </c>
    </row>
    <row r="145" spans="1:2" x14ac:dyDescent="0.25">
      <c r="A145" s="4">
        <v>142</v>
      </c>
      <c r="B145" s="4" t="str">
        <f>"00274358"</f>
        <v>00274358</v>
      </c>
    </row>
    <row r="146" spans="1:2" x14ac:dyDescent="0.25">
      <c r="A146" s="4">
        <v>143</v>
      </c>
      <c r="B146" s="4" t="str">
        <f>"00281379"</f>
        <v>00281379</v>
      </c>
    </row>
    <row r="147" spans="1:2" x14ac:dyDescent="0.25">
      <c r="A147" s="4">
        <v>144</v>
      </c>
      <c r="B147" s="4" t="str">
        <f>"00286844"</f>
        <v>00286844</v>
      </c>
    </row>
    <row r="148" spans="1:2" x14ac:dyDescent="0.25">
      <c r="A148" s="4">
        <v>145</v>
      </c>
      <c r="B148" s="4" t="str">
        <f>"00287962"</f>
        <v>00287962</v>
      </c>
    </row>
    <row r="149" spans="1:2" x14ac:dyDescent="0.25">
      <c r="A149" s="4">
        <v>146</v>
      </c>
      <c r="B149" s="4" t="str">
        <f>"00288224"</f>
        <v>00288224</v>
      </c>
    </row>
    <row r="150" spans="1:2" x14ac:dyDescent="0.25">
      <c r="A150" s="4">
        <v>147</v>
      </c>
      <c r="B150" s="4" t="str">
        <f>"00291266"</f>
        <v>00291266</v>
      </c>
    </row>
    <row r="151" spans="1:2" x14ac:dyDescent="0.25">
      <c r="A151" s="4">
        <v>148</v>
      </c>
      <c r="B151" s="4" t="str">
        <f>"00291804"</f>
        <v>00291804</v>
      </c>
    </row>
    <row r="152" spans="1:2" x14ac:dyDescent="0.25">
      <c r="A152" s="4">
        <v>149</v>
      </c>
      <c r="B152" s="4" t="str">
        <f>"00297678"</f>
        <v>00297678</v>
      </c>
    </row>
    <row r="153" spans="1:2" x14ac:dyDescent="0.25">
      <c r="A153" s="4">
        <v>150</v>
      </c>
      <c r="B153" s="4" t="str">
        <f>"00300674"</f>
        <v>00300674</v>
      </c>
    </row>
    <row r="154" spans="1:2" x14ac:dyDescent="0.25">
      <c r="A154" s="4">
        <v>151</v>
      </c>
      <c r="B154" s="4" t="str">
        <f>"00305767"</f>
        <v>00305767</v>
      </c>
    </row>
    <row r="155" spans="1:2" x14ac:dyDescent="0.25">
      <c r="A155" s="4">
        <v>152</v>
      </c>
      <c r="B155" s="4" t="str">
        <f>"00306045"</f>
        <v>00306045</v>
      </c>
    </row>
    <row r="156" spans="1:2" x14ac:dyDescent="0.25">
      <c r="A156" s="4">
        <v>153</v>
      </c>
      <c r="B156" s="4" t="str">
        <f>"00306671"</f>
        <v>00306671</v>
      </c>
    </row>
    <row r="157" spans="1:2" x14ac:dyDescent="0.25">
      <c r="A157" s="4">
        <v>154</v>
      </c>
      <c r="B157" s="4" t="str">
        <f>"00309535"</f>
        <v>00309535</v>
      </c>
    </row>
    <row r="158" spans="1:2" x14ac:dyDescent="0.25">
      <c r="A158" s="4">
        <v>155</v>
      </c>
      <c r="B158" s="4" t="str">
        <f>"00317368"</f>
        <v>00317368</v>
      </c>
    </row>
    <row r="159" spans="1:2" x14ac:dyDescent="0.25">
      <c r="A159" s="4">
        <v>156</v>
      </c>
      <c r="B159" s="4" t="str">
        <f>"00319985"</f>
        <v>00319985</v>
      </c>
    </row>
    <row r="160" spans="1:2" x14ac:dyDescent="0.25">
      <c r="A160" s="4">
        <v>157</v>
      </c>
      <c r="B160" s="4" t="str">
        <f>"00329955"</f>
        <v>00329955</v>
      </c>
    </row>
    <row r="161" spans="1:2" x14ac:dyDescent="0.25">
      <c r="A161" s="4">
        <v>158</v>
      </c>
      <c r="B161" s="4" t="str">
        <f>"00330885"</f>
        <v>00330885</v>
      </c>
    </row>
    <row r="162" spans="1:2" x14ac:dyDescent="0.25">
      <c r="A162" s="4">
        <v>159</v>
      </c>
      <c r="B162" s="4" t="str">
        <f>"00345080"</f>
        <v>00345080</v>
      </c>
    </row>
    <row r="163" spans="1:2" x14ac:dyDescent="0.25">
      <c r="A163" s="4">
        <v>160</v>
      </c>
      <c r="B163" s="4" t="str">
        <f>"00350846"</f>
        <v>00350846</v>
      </c>
    </row>
    <row r="164" spans="1:2" x14ac:dyDescent="0.25">
      <c r="A164" s="4">
        <v>161</v>
      </c>
      <c r="B164" s="4" t="str">
        <f>"00355881"</f>
        <v>00355881</v>
      </c>
    </row>
    <row r="165" spans="1:2" x14ac:dyDescent="0.25">
      <c r="A165" s="4">
        <v>162</v>
      </c>
      <c r="B165" s="4" t="str">
        <f>"00370376"</f>
        <v>00370376</v>
      </c>
    </row>
    <row r="166" spans="1:2" x14ac:dyDescent="0.25">
      <c r="A166" s="4">
        <v>163</v>
      </c>
      <c r="B166" s="4" t="str">
        <f>"00370736"</f>
        <v>00370736</v>
      </c>
    </row>
    <row r="167" spans="1:2" x14ac:dyDescent="0.25">
      <c r="A167" s="4">
        <v>164</v>
      </c>
      <c r="B167" s="4" t="str">
        <f>"00379426"</f>
        <v>00379426</v>
      </c>
    </row>
    <row r="168" spans="1:2" x14ac:dyDescent="0.25">
      <c r="A168" s="4">
        <v>165</v>
      </c>
      <c r="B168" s="4" t="str">
        <f>"00385306"</f>
        <v>00385306</v>
      </c>
    </row>
    <row r="169" spans="1:2" x14ac:dyDescent="0.25">
      <c r="A169" s="4">
        <v>166</v>
      </c>
      <c r="B169" s="4" t="str">
        <f>"00389337"</f>
        <v>00389337</v>
      </c>
    </row>
    <row r="170" spans="1:2" x14ac:dyDescent="0.25">
      <c r="A170" s="4">
        <v>167</v>
      </c>
      <c r="B170" s="4" t="str">
        <f>"00389493"</f>
        <v>00389493</v>
      </c>
    </row>
    <row r="171" spans="1:2" x14ac:dyDescent="0.25">
      <c r="A171" s="4">
        <v>168</v>
      </c>
      <c r="B171" s="4" t="str">
        <f>"00391762"</f>
        <v>00391762</v>
      </c>
    </row>
    <row r="172" spans="1:2" x14ac:dyDescent="0.25">
      <c r="A172" s="4">
        <v>169</v>
      </c>
      <c r="B172" s="4" t="str">
        <f>"00406715"</f>
        <v>00406715</v>
      </c>
    </row>
    <row r="173" spans="1:2" x14ac:dyDescent="0.25">
      <c r="A173" s="4">
        <v>170</v>
      </c>
      <c r="B173" s="4" t="str">
        <f>"00406895"</f>
        <v>00406895</v>
      </c>
    </row>
    <row r="174" spans="1:2" x14ac:dyDescent="0.25">
      <c r="A174" s="4">
        <v>171</v>
      </c>
      <c r="B174" s="4" t="str">
        <f>"00409663"</f>
        <v>00409663</v>
      </c>
    </row>
    <row r="175" spans="1:2" x14ac:dyDescent="0.25">
      <c r="A175" s="4">
        <v>172</v>
      </c>
      <c r="B175" s="4" t="str">
        <f>"00421248"</f>
        <v>00421248</v>
      </c>
    </row>
    <row r="176" spans="1:2" x14ac:dyDescent="0.25">
      <c r="A176" s="4">
        <v>173</v>
      </c>
      <c r="B176" s="4" t="str">
        <f>"00422594"</f>
        <v>00422594</v>
      </c>
    </row>
    <row r="177" spans="1:2" x14ac:dyDescent="0.25">
      <c r="A177" s="4">
        <v>174</v>
      </c>
      <c r="B177" s="4" t="str">
        <f>"00425895"</f>
        <v>00425895</v>
      </c>
    </row>
    <row r="178" spans="1:2" x14ac:dyDescent="0.25">
      <c r="A178" s="4">
        <v>175</v>
      </c>
      <c r="B178" s="4" t="str">
        <f>"00426143"</f>
        <v>00426143</v>
      </c>
    </row>
    <row r="179" spans="1:2" x14ac:dyDescent="0.25">
      <c r="A179" s="4">
        <v>176</v>
      </c>
      <c r="B179" s="4" t="str">
        <f>"00428988"</f>
        <v>00428988</v>
      </c>
    </row>
    <row r="180" spans="1:2" x14ac:dyDescent="0.25">
      <c r="A180" s="4">
        <v>177</v>
      </c>
      <c r="B180" s="4" t="str">
        <f>"00433347"</f>
        <v>00433347</v>
      </c>
    </row>
    <row r="181" spans="1:2" x14ac:dyDescent="0.25">
      <c r="A181" s="4">
        <v>178</v>
      </c>
      <c r="B181" s="4" t="str">
        <f>"00436555"</f>
        <v>00436555</v>
      </c>
    </row>
    <row r="182" spans="1:2" x14ac:dyDescent="0.25">
      <c r="A182" s="4">
        <v>179</v>
      </c>
      <c r="B182" s="4" t="str">
        <f>"00437522"</f>
        <v>00437522</v>
      </c>
    </row>
    <row r="183" spans="1:2" x14ac:dyDescent="0.25">
      <c r="A183" s="4">
        <v>180</v>
      </c>
      <c r="B183" s="4" t="str">
        <f>"00440404"</f>
        <v>00440404</v>
      </c>
    </row>
    <row r="184" spans="1:2" x14ac:dyDescent="0.25">
      <c r="A184" s="4">
        <v>181</v>
      </c>
      <c r="B184" s="4" t="str">
        <f>"00440608"</f>
        <v>00440608</v>
      </c>
    </row>
    <row r="185" spans="1:2" x14ac:dyDescent="0.25">
      <c r="A185" s="4">
        <v>182</v>
      </c>
      <c r="B185" s="4" t="str">
        <f>"00441227"</f>
        <v>00441227</v>
      </c>
    </row>
    <row r="186" spans="1:2" x14ac:dyDescent="0.25">
      <c r="A186" s="4">
        <v>183</v>
      </c>
      <c r="B186" s="4" t="str">
        <f>"00441483"</f>
        <v>00441483</v>
      </c>
    </row>
    <row r="187" spans="1:2" x14ac:dyDescent="0.25">
      <c r="A187" s="4">
        <v>184</v>
      </c>
      <c r="B187" s="4" t="str">
        <f>"00441485"</f>
        <v>00441485</v>
      </c>
    </row>
    <row r="188" spans="1:2" x14ac:dyDescent="0.25">
      <c r="A188" s="4">
        <v>185</v>
      </c>
      <c r="B188" s="4" t="str">
        <f>"00442211"</f>
        <v>00442211</v>
      </c>
    </row>
    <row r="189" spans="1:2" x14ac:dyDescent="0.25">
      <c r="A189" s="4">
        <v>186</v>
      </c>
      <c r="B189" s="4" t="str">
        <f>"00442325"</f>
        <v>00442325</v>
      </c>
    </row>
    <row r="190" spans="1:2" x14ac:dyDescent="0.25">
      <c r="A190" s="4">
        <v>187</v>
      </c>
      <c r="B190" s="4" t="str">
        <f>"00445248"</f>
        <v>00445248</v>
      </c>
    </row>
    <row r="191" spans="1:2" x14ac:dyDescent="0.25">
      <c r="A191" s="4">
        <v>188</v>
      </c>
      <c r="B191" s="4" t="str">
        <f>"00447455"</f>
        <v>00447455</v>
      </c>
    </row>
    <row r="192" spans="1:2" x14ac:dyDescent="0.25">
      <c r="A192" s="4">
        <v>189</v>
      </c>
      <c r="B192" s="4" t="str">
        <f>"00449284"</f>
        <v>00449284</v>
      </c>
    </row>
    <row r="193" spans="1:2" x14ac:dyDescent="0.25">
      <c r="A193" s="4">
        <v>190</v>
      </c>
      <c r="B193" s="4" t="str">
        <f>"00449682"</f>
        <v>00449682</v>
      </c>
    </row>
    <row r="194" spans="1:2" x14ac:dyDescent="0.25">
      <c r="A194" s="4">
        <v>191</v>
      </c>
      <c r="B194" s="4" t="str">
        <f>"00453248"</f>
        <v>00453248</v>
      </c>
    </row>
    <row r="195" spans="1:2" x14ac:dyDescent="0.25">
      <c r="A195" s="4">
        <v>192</v>
      </c>
      <c r="B195" s="4" t="str">
        <f>"00453710"</f>
        <v>00453710</v>
      </c>
    </row>
    <row r="196" spans="1:2" x14ac:dyDescent="0.25">
      <c r="A196" s="4">
        <v>193</v>
      </c>
      <c r="B196" s="4" t="str">
        <f>"00454909"</f>
        <v>00454909</v>
      </c>
    </row>
    <row r="197" spans="1:2" x14ac:dyDescent="0.25">
      <c r="A197" s="4">
        <v>194</v>
      </c>
      <c r="B197" s="4" t="str">
        <f>"00456151"</f>
        <v>00456151</v>
      </c>
    </row>
    <row r="198" spans="1:2" x14ac:dyDescent="0.25">
      <c r="A198" s="4">
        <v>195</v>
      </c>
      <c r="B198" s="4" t="str">
        <f>"00456903"</f>
        <v>00456903</v>
      </c>
    </row>
    <row r="199" spans="1:2" x14ac:dyDescent="0.25">
      <c r="A199" s="4">
        <v>196</v>
      </c>
      <c r="B199" s="4" t="str">
        <f>"00457633"</f>
        <v>00457633</v>
      </c>
    </row>
    <row r="200" spans="1:2" x14ac:dyDescent="0.25">
      <c r="A200" s="4">
        <v>197</v>
      </c>
      <c r="B200" s="4" t="str">
        <f>"00462454"</f>
        <v>00462454</v>
      </c>
    </row>
    <row r="201" spans="1:2" x14ac:dyDescent="0.25">
      <c r="A201" s="4">
        <v>198</v>
      </c>
      <c r="B201" s="4" t="str">
        <f>"00463291"</f>
        <v>00463291</v>
      </c>
    </row>
    <row r="202" spans="1:2" x14ac:dyDescent="0.25">
      <c r="A202" s="4">
        <v>199</v>
      </c>
      <c r="B202" s="4" t="str">
        <f>"00466925"</f>
        <v>00466925</v>
      </c>
    </row>
    <row r="203" spans="1:2" x14ac:dyDescent="0.25">
      <c r="A203" s="4">
        <v>200</v>
      </c>
      <c r="B203" s="4" t="str">
        <f>"00471945"</f>
        <v>00471945</v>
      </c>
    </row>
    <row r="204" spans="1:2" x14ac:dyDescent="0.25">
      <c r="A204" s="4">
        <v>201</v>
      </c>
      <c r="B204" s="4" t="str">
        <f>"00473104"</f>
        <v>00473104</v>
      </c>
    </row>
    <row r="205" spans="1:2" x14ac:dyDescent="0.25">
      <c r="A205" s="4">
        <v>202</v>
      </c>
      <c r="B205" s="4" t="str">
        <f>"00473357"</f>
        <v>00473357</v>
      </c>
    </row>
    <row r="206" spans="1:2" x14ac:dyDescent="0.25">
      <c r="A206" s="4">
        <v>203</v>
      </c>
      <c r="B206" s="4" t="str">
        <f>"00473768"</f>
        <v>00473768</v>
      </c>
    </row>
    <row r="207" spans="1:2" x14ac:dyDescent="0.25">
      <c r="A207" s="4">
        <v>204</v>
      </c>
      <c r="B207" s="4" t="str">
        <f>"00474222"</f>
        <v>00474222</v>
      </c>
    </row>
    <row r="208" spans="1:2" x14ac:dyDescent="0.25">
      <c r="A208" s="4">
        <v>205</v>
      </c>
      <c r="B208" s="4" t="str">
        <f>"00475394"</f>
        <v>00475394</v>
      </c>
    </row>
    <row r="209" spans="1:2" x14ac:dyDescent="0.25">
      <c r="A209" s="4">
        <v>206</v>
      </c>
      <c r="B209" s="4" t="str">
        <f>"00475759"</f>
        <v>00475759</v>
      </c>
    </row>
    <row r="210" spans="1:2" x14ac:dyDescent="0.25">
      <c r="A210" s="4">
        <v>207</v>
      </c>
      <c r="B210" s="4" t="str">
        <f>"00477806"</f>
        <v>00477806</v>
      </c>
    </row>
    <row r="211" spans="1:2" x14ac:dyDescent="0.25">
      <c r="A211" s="4">
        <v>208</v>
      </c>
      <c r="B211" s="4" t="str">
        <f>"00478308"</f>
        <v>00478308</v>
      </c>
    </row>
    <row r="212" spans="1:2" x14ac:dyDescent="0.25">
      <c r="A212" s="4">
        <v>209</v>
      </c>
      <c r="B212" s="4" t="str">
        <f>"00480961"</f>
        <v>00480961</v>
      </c>
    </row>
    <row r="213" spans="1:2" x14ac:dyDescent="0.25">
      <c r="A213" s="4">
        <v>210</v>
      </c>
      <c r="B213" s="4" t="str">
        <f>"00481420"</f>
        <v>00481420</v>
      </c>
    </row>
    <row r="214" spans="1:2" x14ac:dyDescent="0.25">
      <c r="A214" s="4">
        <v>211</v>
      </c>
      <c r="B214" s="4" t="str">
        <f>"00482339"</f>
        <v>00482339</v>
      </c>
    </row>
    <row r="215" spans="1:2" x14ac:dyDescent="0.25">
      <c r="A215" s="4">
        <v>212</v>
      </c>
      <c r="B215" s="4" t="str">
        <f>"00483810"</f>
        <v>00483810</v>
      </c>
    </row>
    <row r="216" spans="1:2" x14ac:dyDescent="0.25">
      <c r="A216" s="4">
        <v>213</v>
      </c>
      <c r="B216" s="4" t="str">
        <f>"00484322"</f>
        <v>00484322</v>
      </c>
    </row>
    <row r="217" spans="1:2" x14ac:dyDescent="0.25">
      <c r="A217" s="4">
        <v>214</v>
      </c>
      <c r="B217" s="4" t="str">
        <f>"00484840"</f>
        <v>00484840</v>
      </c>
    </row>
    <row r="218" spans="1:2" x14ac:dyDescent="0.25">
      <c r="A218" s="4">
        <v>215</v>
      </c>
      <c r="B218" s="4" t="str">
        <f>"00485806"</f>
        <v>00485806</v>
      </c>
    </row>
    <row r="219" spans="1:2" x14ac:dyDescent="0.25">
      <c r="A219" s="4">
        <v>216</v>
      </c>
      <c r="B219" s="4" t="str">
        <f>"00486006"</f>
        <v>00486006</v>
      </c>
    </row>
    <row r="220" spans="1:2" x14ac:dyDescent="0.25">
      <c r="A220" s="4">
        <v>217</v>
      </c>
      <c r="B220" s="4" t="str">
        <f>"00486114"</f>
        <v>00486114</v>
      </c>
    </row>
    <row r="221" spans="1:2" x14ac:dyDescent="0.25">
      <c r="A221" s="4">
        <v>218</v>
      </c>
      <c r="B221" s="4" t="str">
        <f>"00489101"</f>
        <v>00489101</v>
      </c>
    </row>
    <row r="222" spans="1:2" x14ac:dyDescent="0.25">
      <c r="A222" s="4">
        <v>219</v>
      </c>
      <c r="B222" s="4" t="str">
        <f>"00489690"</f>
        <v>00489690</v>
      </c>
    </row>
    <row r="223" spans="1:2" x14ac:dyDescent="0.25">
      <c r="A223" s="4">
        <v>220</v>
      </c>
      <c r="B223" s="4" t="str">
        <f>"00490785"</f>
        <v>00490785</v>
      </c>
    </row>
    <row r="224" spans="1:2" x14ac:dyDescent="0.25">
      <c r="A224" s="4">
        <v>221</v>
      </c>
      <c r="B224" s="4" t="str">
        <f>"00490948"</f>
        <v>00490948</v>
      </c>
    </row>
    <row r="225" spans="1:2" x14ac:dyDescent="0.25">
      <c r="A225" s="4">
        <v>222</v>
      </c>
      <c r="B225" s="4" t="str">
        <f>"00493455"</f>
        <v>00493455</v>
      </c>
    </row>
    <row r="226" spans="1:2" x14ac:dyDescent="0.25">
      <c r="A226" s="4">
        <v>223</v>
      </c>
      <c r="B226" s="4" t="str">
        <f>"00493912"</f>
        <v>00493912</v>
      </c>
    </row>
    <row r="227" spans="1:2" x14ac:dyDescent="0.25">
      <c r="A227" s="4">
        <v>224</v>
      </c>
      <c r="B227" s="4" t="str">
        <f>"00494815"</f>
        <v>00494815</v>
      </c>
    </row>
    <row r="228" spans="1:2" x14ac:dyDescent="0.25">
      <c r="A228" s="4">
        <v>225</v>
      </c>
      <c r="B228" s="4" t="str">
        <f>"00496444"</f>
        <v>00496444</v>
      </c>
    </row>
    <row r="229" spans="1:2" x14ac:dyDescent="0.25">
      <c r="A229" s="4">
        <v>226</v>
      </c>
      <c r="B229" s="4" t="str">
        <f>"00501338"</f>
        <v>00501338</v>
      </c>
    </row>
    <row r="230" spans="1:2" x14ac:dyDescent="0.25">
      <c r="A230" s="4">
        <v>227</v>
      </c>
      <c r="B230" s="4" t="str">
        <f>"00501646"</f>
        <v>00501646</v>
      </c>
    </row>
    <row r="231" spans="1:2" x14ac:dyDescent="0.25">
      <c r="A231" s="4">
        <v>228</v>
      </c>
      <c r="B231" s="4" t="str">
        <f>"00502609"</f>
        <v>00502609</v>
      </c>
    </row>
    <row r="232" spans="1:2" x14ac:dyDescent="0.25">
      <c r="A232" s="4">
        <v>229</v>
      </c>
      <c r="B232" s="4" t="str">
        <f>"00502739"</f>
        <v>00502739</v>
      </c>
    </row>
    <row r="233" spans="1:2" x14ac:dyDescent="0.25">
      <c r="A233" s="4">
        <v>230</v>
      </c>
      <c r="B233" s="4" t="str">
        <f>"00504097"</f>
        <v>00504097</v>
      </c>
    </row>
    <row r="234" spans="1:2" x14ac:dyDescent="0.25">
      <c r="A234" s="4">
        <v>231</v>
      </c>
      <c r="B234" s="4" t="str">
        <f>"00504253"</f>
        <v>00504253</v>
      </c>
    </row>
    <row r="235" spans="1:2" x14ac:dyDescent="0.25">
      <c r="A235" s="4">
        <v>232</v>
      </c>
      <c r="B235" s="4" t="str">
        <f>"00506124"</f>
        <v>00506124</v>
      </c>
    </row>
    <row r="236" spans="1:2" x14ac:dyDescent="0.25">
      <c r="A236" s="4">
        <v>233</v>
      </c>
      <c r="B236" s="4" t="str">
        <f>"00506755"</f>
        <v>00506755</v>
      </c>
    </row>
    <row r="237" spans="1:2" x14ac:dyDescent="0.25">
      <c r="A237" s="4">
        <v>234</v>
      </c>
      <c r="B237" s="4" t="str">
        <f>"00506760"</f>
        <v>00506760</v>
      </c>
    </row>
    <row r="238" spans="1:2" x14ac:dyDescent="0.25">
      <c r="A238" s="4">
        <v>235</v>
      </c>
      <c r="B238" s="4" t="str">
        <f>"00507678"</f>
        <v>00507678</v>
      </c>
    </row>
    <row r="239" spans="1:2" x14ac:dyDescent="0.25">
      <c r="A239" s="4">
        <v>236</v>
      </c>
      <c r="B239" s="4" t="str">
        <f>"00514284"</f>
        <v>00514284</v>
      </c>
    </row>
    <row r="240" spans="1:2" x14ac:dyDescent="0.25">
      <c r="A240" s="4">
        <v>237</v>
      </c>
      <c r="B240" s="4" t="str">
        <f>"00516848"</f>
        <v>00516848</v>
      </c>
    </row>
    <row r="241" spans="1:2" x14ac:dyDescent="0.25">
      <c r="A241" s="4">
        <v>238</v>
      </c>
      <c r="B241" s="4" t="str">
        <f>"00519671"</f>
        <v>00519671</v>
      </c>
    </row>
    <row r="242" spans="1:2" x14ac:dyDescent="0.25">
      <c r="A242" s="4">
        <v>239</v>
      </c>
      <c r="B242" s="4" t="str">
        <f>"00527181"</f>
        <v>00527181</v>
      </c>
    </row>
    <row r="243" spans="1:2" x14ac:dyDescent="0.25">
      <c r="A243" s="4">
        <v>240</v>
      </c>
      <c r="B243" s="4" t="str">
        <f>"00527450"</f>
        <v>00527450</v>
      </c>
    </row>
    <row r="244" spans="1:2" x14ac:dyDescent="0.25">
      <c r="A244" s="4">
        <v>241</v>
      </c>
      <c r="B244" s="4" t="str">
        <f>"00527847"</f>
        <v>00527847</v>
      </c>
    </row>
    <row r="245" spans="1:2" x14ac:dyDescent="0.25">
      <c r="A245" s="4">
        <v>242</v>
      </c>
      <c r="B245" s="4" t="str">
        <f>"00528471"</f>
        <v>00528471</v>
      </c>
    </row>
    <row r="246" spans="1:2" x14ac:dyDescent="0.25">
      <c r="A246" s="4">
        <v>243</v>
      </c>
      <c r="B246" s="4" t="str">
        <f>"00528705"</f>
        <v>00528705</v>
      </c>
    </row>
    <row r="247" spans="1:2" x14ac:dyDescent="0.25">
      <c r="A247" s="4">
        <v>244</v>
      </c>
      <c r="B247" s="4" t="str">
        <f>"00529007"</f>
        <v>00529007</v>
      </c>
    </row>
    <row r="248" spans="1:2" x14ac:dyDescent="0.25">
      <c r="A248" s="4">
        <v>245</v>
      </c>
      <c r="B248" s="4" t="str">
        <f>"00529966"</f>
        <v>00529966</v>
      </c>
    </row>
    <row r="249" spans="1:2" x14ac:dyDescent="0.25">
      <c r="A249" s="4">
        <v>246</v>
      </c>
      <c r="B249" s="4" t="str">
        <f>"00530771"</f>
        <v>00530771</v>
      </c>
    </row>
    <row r="250" spans="1:2" x14ac:dyDescent="0.25">
      <c r="A250" s="4">
        <v>247</v>
      </c>
      <c r="B250" s="4" t="str">
        <f>"00531362"</f>
        <v>00531362</v>
      </c>
    </row>
    <row r="251" spans="1:2" x14ac:dyDescent="0.25">
      <c r="A251" s="4">
        <v>248</v>
      </c>
      <c r="B251" s="4" t="str">
        <f>"00531746"</f>
        <v>00531746</v>
      </c>
    </row>
    <row r="252" spans="1:2" x14ac:dyDescent="0.25">
      <c r="A252" s="4">
        <v>249</v>
      </c>
      <c r="B252" s="4" t="str">
        <f>"00531868"</f>
        <v>00531868</v>
      </c>
    </row>
    <row r="253" spans="1:2" x14ac:dyDescent="0.25">
      <c r="A253" s="4">
        <v>250</v>
      </c>
      <c r="B253" s="4" t="str">
        <f>"00533918"</f>
        <v>00533918</v>
      </c>
    </row>
    <row r="254" spans="1:2" x14ac:dyDescent="0.25">
      <c r="A254" s="4">
        <v>251</v>
      </c>
      <c r="B254" s="4" t="str">
        <f>"00537310"</f>
        <v>00537310</v>
      </c>
    </row>
    <row r="255" spans="1:2" x14ac:dyDescent="0.25">
      <c r="A255" s="4">
        <v>252</v>
      </c>
      <c r="B255" s="4" t="str">
        <f>"00538884"</f>
        <v>00538884</v>
      </c>
    </row>
    <row r="256" spans="1:2" x14ac:dyDescent="0.25">
      <c r="A256" s="4">
        <v>253</v>
      </c>
      <c r="B256" s="4" t="str">
        <f>"00538922"</f>
        <v>00538922</v>
      </c>
    </row>
    <row r="257" spans="1:2" x14ac:dyDescent="0.25">
      <c r="A257" s="4">
        <v>254</v>
      </c>
      <c r="B257" s="4" t="str">
        <f>"00539047"</f>
        <v>00539047</v>
      </c>
    </row>
    <row r="258" spans="1:2" x14ac:dyDescent="0.25">
      <c r="A258" s="4">
        <v>255</v>
      </c>
      <c r="B258" s="4" t="str">
        <f>"00542845"</f>
        <v>00542845</v>
      </c>
    </row>
    <row r="259" spans="1:2" x14ac:dyDescent="0.25">
      <c r="A259" s="4">
        <v>256</v>
      </c>
      <c r="B259" s="4" t="str">
        <f>"00543380"</f>
        <v>00543380</v>
      </c>
    </row>
    <row r="260" spans="1:2" x14ac:dyDescent="0.25">
      <c r="A260" s="4">
        <v>257</v>
      </c>
      <c r="B260" s="4" t="str">
        <f>"00543972"</f>
        <v>00543972</v>
      </c>
    </row>
    <row r="261" spans="1:2" x14ac:dyDescent="0.25">
      <c r="A261" s="4">
        <v>258</v>
      </c>
      <c r="B261" s="4" t="str">
        <f>"00545607"</f>
        <v>00545607</v>
      </c>
    </row>
    <row r="262" spans="1:2" x14ac:dyDescent="0.25">
      <c r="A262" s="4">
        <v>259</v>
      </c>
      <c r="B262" s="4" t="str">
        <f>"00546876"</f>
        <v>00546876</v>
      </c>
    </row>
    <row r="263" spans="1:2" x14ac:dyDescent="0.25">
      <c r="A263" s="4">
        <v>260</v>
      </c>
      <c r="B263" s="4" t="str">
        <f>"00547869"</f>
        <v>00547869</v>
      </c>
    </row>
    <row r="264" spans="1:2" x14ac:dyDescent="0.25">
      <c r="A264" s="4">
        <v>261</v>
      </c>
      <c r="B264" s="4" t="str">
        <f>"00547893"</f>
        <v>00547893</v>
      </c>
    </row>
    <row r="265" spans="1:2" x14ac:dyDescent="0.25">
      <c r="A265" s="4">
        <v>262</v>
      </c>
      <c r="B265" s="4" t="str">
        <f>"00548527"</f>
        <v>00548527</v>
      </c>
    </row>
    <row r="266" spans="1:2" x14ac:dyDescent="0.25">
      <c r="A266" s="4">
        <v>263</v>
      </c>
      <c r="B266" s="4" t="str">
        <f>"00549381"</f>
        <v>00549381</v>
      </c>
    </row>
    <row r="267" spans="1:2" x14ac:dyDescent="0.25">
      <c r="A267" s="4">
        <v>264</v>
      </c>
      <c r="B267" s="4" t="str">
        <f>"00549544"</f>
        <v>00549544</v>
      </c>
    </row>
    <row r="268" spans="1:2" x14ac:dyDescent="0.25">
      <c r="A268" s="4">
        <v>265</v>
      </c>
      <c r="B268" s="4" t="str">
        <f>"00550727"</f>
        <v>00550727</v>
      </c>
    </row>
    <row r="269" spans="1:2" x14ac:dyDescent="0.25">
      <c r="A269" s="4">
        <v>266</v>
      </c>
      <c r="B269" s="4" t="str">
        <f>"00551240"</f>
        <v>00551240</v>
      </c>
    </row>
    <row r="270" spans="1:2" x14ac:dyDescent="0.25">
      <c r="A270" s="4">
        <v>267</v>
      </c>
      <c r="B270" s="4" t="str">
        <f>"00552536"</f>
        <v>00552536</v>
      </c>
    </row>
    <row r="271" spans="1:2" x14ac:dyDescent="0.25">
      <c r="A271" s="4">
        <v>268</v>
      </c>
      <c r="B271" s="4" t="str">
        <f>"00553132"</f>
        <v>00553132</v>
      </c>
    </row>
    <row r="272" spans="1:2" x14ac:dyDescent="0.25">
      <c r="A272" s="4">
        <v>269</v>
      </c>
      <c r="B272" s="4" t="str">
        <f>"00553705"</f>
        <v>00553705</v>
      </c>
    </row>
    <row r="273" spans="1:2" x14ac:dyDescent="0.25">
      <c r="A273" s="4">
        <v>270</v>
      </c>
      <c r="B273" s="4" t="str">
        <f>"00554090"</f>
        <v>00554090</v>
      </c>
    </row>
    <row r="274" spans="1:2" x14ac:dyDescent="0.25">
      <c r="A274" s="4">
        <v>271</v>
      </c>
      <c r="B274" s="4" t="str">
        <f>"00554214"</f>
        <v>00554214</v>
      </c>
    </row>
    <row r="275" spans="1:2" x14ac:dyDescent="0.25">
      <c r="A275" s="4">
        <v>272</v>
      </c>
      <c r="B275" s="4" t="str">
        <f>"00554278"</f>
        <v>00554278</v>
      </c>
    </row>
    <row r="276" spans="1:2" x14ac:dyDescent="0.25">
      <c r="A276" s="4">
        <v>273</v>
      </c>
      <c r="B276" s="4" t="str">
        <f>"00554693"</f>
        <v>00554693</v>
      </c>
    </row>
    <row r="277" spans="1:2" x14ac:dyDescent="0.25">
      <c r="A277" s="4">
        <v>274</v>
      </c>
      <c r="B277" s="4" t="str">
        <f>"00554993"</f>
        <v>00554993</v>
      </c>
    </row>
    <row r="278" spans="1:2" x14ac:dyDescent="0.25">
      <c r="A278" s="4">
        <v>275</v>
      </c>
      <c r="B278" s="4" t="str">
        <f>"00555026"</f>
        <v>00555026</v>
      </c>
    </row>
    <row r="279" spans="1:2" x14ac:dyDescent="0.25">
      <c r="A279" s="4">
        <v>276</v>
      </c>
      <c r="B279" s="4" t="str">
        <f>"00555322"</f>
        <v>00555322</v>
      </c>
    </row>
    <row r="280" spans="1:2" x14ac:dyDescent="0.25">
      <c r="A280" s="4">
        <v>277</v>
      </c>
      <c r="B280" s="4" t="str">
        <f>"00556472"</f>
        <v>00556472</v>
      </c>
    </row>
    <row r="281" spans="1:2" x14ac:dyDescent="0.25">
      <c r="A281" s="4">
        <v>278</v>
      </c>
      <c r="B281" s="4" t="str">
        <f>"00557574"</f>
        <v>00557574</v>
      </c>
    </row>
    <row r="282" spans="1:2" x14ac:dyDescent="0.25">
      <c r="A282" s="4">
        <v>279</v>
      </c>
      <c r="B282" s="4" t="str">
        <f>"00558183"</f>
        <v>00558183</v>
      </c>
    </row>
    <row r="283" spans="1:2" x14ac:dyDescent="0.25">
      <c r="A283" s="4">
        <v>280</v>
      </c>
      <c r="B283" s="4" t="str">
        <f>"00558673"</f>
        <v>00558673</v>
      </c>
    </row>
    <row r="284" spans="1:2" x14ac:dyDescent="0.25">
      <c r="A284" s="4">
        <v>281</v>
      </c>
      <c r="B284" s="4" t="str">
        <f>"00559129"</f>
        <v>00559129</v>
      </c>
    </row>
    <row r="285" spans="1:2" x14ac:dyDescent="0.25">
      <c r="A285" s="4">
        <v>282</v>
      </c>
      <c r="B285" s="4" t="str">
        <f>"00559853"</f>
        <v>00559853</v>
      </c>
    </row>
    <row r="286" spans="1:2" x14ac:dyDescent="0.25">
      <c r="A286" s="4">
        <v>283</v>
      </c>
      <c r="B286" s="4" t="str">
        <f>"00559947"</f>
        <v>00559947</v>
      </c>
    </row>
    <row r="287" spans="1:2" x14ac:dyDescent="0.25">
      <c r="A287" s="4">
        <v>284</v>
      </c>
      <c r="B287" s="4" t="str">
        <f>"00560482"</f>
        <v>00560482</v>
      </c>
    </row>
    <row r="288" spans="1:2" x14ac:dyDescent="0.25">
      <c r="A288" s="4">
        <v>285</v>
      </c>
      <c r="B288" s="4" t="str">
        <f>"00560496"</f>
        <v>00560496</v>
      </c>
    </row>
    <row r="289" spans="1:2" x14ac:dyDescent="0.25">
      <c r="A289" s="4">
        <v>286</v>
      </c>
      <c r="B289" s="4" t="str">
        <f>"00560669"</f>
        <v>00560669</v>
      </c>
    </row>
    <row r="290" spans="1:2" x14ac:dyDescent="0.25">
      <c r="A290" s="4">
        <v>287</v>
      </c>
      <c r="B290" s="4" t="str">
        <f>"00561611"</f>
        <v>00561611</v>
      </c>
    </row>
    <row r="291" spans="1:2" x14ac:dyDescent="0.25">
      <c r="A291" s="4">
        <v>288</v>
      </c>
      <c r="B291" s="4" t="str">
        <f>"00561656"</f>
        <v>00561656</v>
      </c>
    </row>
    <row r="292" spans="1:2" x14ac:dyDescent="0.25">
      <c r="A292" s="4">
        <v>289</v>
      </c>
      <c r="B292" s="4" t="str">
        <f>"00562042"</f>
        <v>00562042</v>
      </c>
    </row>
    <row r="293" spans="1:2" x14ac:dyDescent="0.25">
      <c r="A293" s="4">
        <v>290</v>
      </c>
      <c r="B293" s="4" t="str">
        <f>"00601493"</f>
        <v>00601493</v>
      </c>
    </row>
    <row r="294" spans="1:2" x14ac:dyDescent="0.25">
      <c r="A294" s="4">
        <v>291</v>
      </c>
      <c r="B294" s="4" t="str">
        <f>"00604913"</f>
        <v>00604913</v>
      </c>
    </row>
    <row r="295" spans="1:2" x14ac:dyDescent="0.25">
      <c r="A295" s="4">
        <v>292</v>
      </c>
      <c r="B295" s="4" t="str">
        <f>"00643504"</f>
        <v>00643504</v>
      </c>
    </row>
    <row r="296" spans="1:2" x14ac:dyDescent="0.25">
      <c r="A296" s="4">
        <v>293</v>
      </c>
      <c r="B296" s="4" t="str">
        <f>"00644026"</f>
        <v>00644026</v>
      </c>
    </row>
    <row r="297" spans="1:2" x14ac:dyDescent="0.25">
      <c r="A297" s="4">
        <v>294</v>
      </c>
      <c r="B297" s="4" t="str">
        <f>"00652925"</f>
        <v>00652925</v>
      </c>
    </row>
    <row r="298" spans="1:2" x14ac:dyDescent="0.25">
      <c r="A298" s="4">
        <v>295</v>
      </c>
      <c r="B298" s="4" t="str">
        <f>"00654727"</f>
        <v>00654727</v>
      </c>
    </row>
    <row r="299" spans="1:2" x14ac:dyDescent="0.25">
      <c r="A299" s="4">
        <v>296</v>
      </c>
      <c r="B299" s="4" t="str">
        <f>"00656615"</f>
        <v>00656615</v>
      </c>
    </row>
    <row r="300" spans="1:2" x14ac:dyDescent="0.25">
      <c r="A300" s="4">
        <v>297</v>
      </c>
      <c r="B300" s="4" t="str">
        <f>"00660502"</f>
        <v>00660502</v>
      </c>
    </row>
    <row r="301" spans="1:2" x14ac:dyDescent="0.25">
      <c r="A301" s="4">
        <v>298</v>
      </c>
      <c r="B301" s="4" t="str">
        <f>"00660740"</f>
        <v>00660740</v>
      </c>
    </row>
    <row r="302" spans="1:2" x14ac:dyDescent="0.25">
      <c r="A302" s="4">
        <v>299</v>
      </c>
      <c r="B302" s="4" t="str">
        <f>"00660981"</f>
        <v>00660981</v>
      </c>
    </row>
    <row r="303" spans="1:2" x14ac:dyDescent="0.25">
      <c r="A303" s="4">
        <v>300</v>
      </c>
      <c r="B303" s="4" t="str">
        <f>"00668236"</f>
        <v>00668236</v>
      </c>
    </row>
    <row r="304" spans="1:2" x14ac:dyDescent="0.25">
      <c r="A304" s="4">
        <v>301</v>
      </c>
      <c r="B304" s="4" t="str">
        <f>"00668665"</f>
        <v>00668665</v>
      </c>
    </row>
    <row r="305" spans="1:2" x14ac:dyDescent="0.25">
      <c r="A305" s="4">
        <v>302</v>
      </c>
      <c r="B305" s="4" t="str">
        <f>"00669799"</f>
        <v>00669799</v>
      </c>
    </row>
    <row r="306" spans="1:2" x14ac:dyDescent="0.25">
      <c r="A306" s="4">
        <v>303</v>
      </c>
      <c r="B306" s="4" t="str">
        <f>"00683907"</f>
        <v>00683907</v>
      </c>
    </row>
    <row r="307" spans="1:2" x14ac:dyDescent="0.25">
      <c r="A307" s="4">
        <v>304</v>
      </c>
      <c r="B307" s="4" t="str">
        <f>"00690549"</f>
        <v>00690549</v>
      </c>
    </row>
    <row r="308" spans="1:2" x14ac:dyDescent="0.25">
      <c r="A308" s="4">
        <v>305</v>
      </c>
      <c r="B308" s="4" t="str">
        <f>"00692263"</f>
        <v>00692263</v>
      </c>
    </row>
    <row r="309" spans="1:2" x14ac:dyDescent="0.25">
      <c r="A309" s="4">
        <v>306</v>
      </c>
      <c r="B309" s="4" t="str">
        <f>"00696507"</f>
        <v>00696507</v>
      </c>
    </row>
    <row r="310" spans="1:2" x14ac:dyDescent="0.25">
      <c r="A310" s="4">
        <v>307</v>
      </c>
      <c r="B310" s="4" t="str">
        <f>"00701190"</f>
        <v>00701190</v>
      </c>
    </row>
    <row r="311" spans="1:2" x14ac:dyDescent="0.25">
      <c r="A311" s="4">
        <v>308</v>
      </c>
      <c r="B311" s="4" t="str">
        <f>"00713956"</f>
        <v>00713956</v>
      </c>
    </row>
    <row r="312" spans="1:2" x14ac:dyDescent="0.25">
      <c r="A312" s="4">
        <v>309</v>
      </c>
      <c r="B312" s="4" t="str">
        <f>"00715992"</f>
        <v>00715992</v>
      </c>
    </row>
    <row r="313" spans="1:2" x14ac:dyDescent="0.25">
      <c r="A313" s="4">
        <v>310</v>
      </c>
      <c r="B313" s="4" t="str">
        <f>"00719032"</f>
        <v>00719032</v>
      </c>
    </row>
    <row r="314" spans="1:2" x14ac:dyDescent="0.25">
      <c r="A314" s="4">
        <v>311</v>
      </c>
      <c r="B314" s="4" t="str">
        <f>"00723542"</f>
        <v>00723542</v>
      </c>
    </row>
    <row r="315" spans="1:2" x14ac:dyDescent="0.25">
      <c r="A315" s="4">
        <v>312</v>
      </c>
      <c r="B315" s="4" t="str">
        <f>"00723878"</f>
        <v>00723878</v>
      </c>
    </row>
    <row r="316" spans="1:2" x14ac:dyDescent="0.25">
      <c r="A316" s="4">
        <v>313</v>
      </c>
      <c r="B316" s="4" t="str">
        <f>"00727463"</f>
        <v>00727463</v>
      </c>
    </row>
    <row r="317" spans="1:2" x14ac:dyDescent="0.25">
      <c r="A317" s="4">
        <v>314</v>
      </c>
      <c r="B317" s="4" t="str">
        <f>"00730788"</f>
        <v>00730788</v>
      </c>
    </row>
    <row r="318" spans="1:2" x14ac:dyDescent="0.25">
      <c r="A318" s="4">
        <v>315</v>
      </c>
      <c r="B318" s="4" t="str">
        <f>"00733708"</f>
        <v>00733708</v>
      </c>
    </row>
    <row r="319" spans="1:2" x14ac:dyDescent="0.25">
      <c r="A319" s="4">
        <v>316</v>
      </c>
      <c r="B319" s="4" t="str">
        <f>"00733889"</f>
        <v>00733889</v>
      </c>
    </row>
    <row r="320" spans="1:2" x14ac:dyDescent="0.25">
      <c r="A320" s="4">
        <v>317</v>
      </c>
      <c r="B320" s="4" t="str">
        <f>"00735104"</f>
        <v>00735104</v>
      </c>
    </row>
    <row r="321" spans="1:2" x14ac:dyDescent="0.25">
      <c r="A321" s="4">
        <v>318</v>
      </c>
      <c r="B321" s="4" t="str">
        <f>"00735424"</f>
        <v>00735424</v>
      </c>
    </row>
    <row r="322" spans="1:2" x14ac:dyDescent="0.25">
      <c r="A322" s="4">
        <v>319</v>
      </c>
      <c r="B322" s="4" t="str">
        <f>"00736187"</f>
        <v>00736187</v>
      </c>
    </row>
    <row r="323" spans="1:2" x14ac:dyDescent="0.25">
      <c r="A323" s="4">
        <v>320</v>
      </c>
      <c r="B323" s="4" t="str">
        <f>"00736311"</f>
        <v>00736311</v>
      </c>
    </row>
    <row r="324" spans="1:2" x14ac:dyDescent="0.25">
      <c r="A324" s="4">
        <v>321</v>
      </c>
      <c r="B324" s="4" t="str">
        <f>"00737311"</f>
        <v>00737311</v>
      </c>
    </row>
    <row r="325" spans="1:2" x14ac:dyDescent="0.25">
      <c r="A325" s="4">
        <v>322</v>
      </c>
      <c r="B325" s="4" t="str">
        <f>"00739636"</f>
        <v>00739636</v>
      </c>
    </row>
    <row r="326" spans="1:2" x14ac:dyDescent="0.25">
      <c r="A326" s="4">
        <v>323</v>
      </c>
      <c r="B326" s="4" t="str">
        <f>"00742402"</f>
        <v>00742402</v>
      </c>
    </row>
    <row r="327" spans="1:2" x14ac:dyDescent="0.25">
      <c r="A327" s="4">
        <v>324</v>
      </c>
      <c r="B327" s="4" t="str">
        <f>"00743891"</f>
        <v>00743891</v>
      </c>
    </row>
    <row r="328" spans="1:2" x14ac:dyDescent="0.25">
      <c r="A328" s="4">
        <v>325</v>
      </c>
      <c r="B328" s="4" t="str">
        <f>"00745724"</f>
        <v>00745724</v>
      </c>
    </row>
    <row r="329" spans="1:2" x14ac:dyDescent="0.25">
      <c r="A329" s="4">
        <v>326</v>
      </c>
      <c r="B329" s="4" t="str">
        <f>"00749771"</f>
        <v>00749771</v>
      </c>
    </row>
    <row r="330" spans="1:2" x14ac:dyDescent="0.25">
      <c r="A330" s="4">
        <v>327</v>
      </c>
      <c r="B330" s="4" t="str">
        <f>"00756054"</f>
        <v>00756054</v>
      </c>
    </row>
    <row r="331" spans="1:2" x14ac:dyDescent="0.25">
      <c r="A331" s="4">
        <v>328</v>
      </c>
      <c r="B331" s="4" t="str">
        <f>"00758745"</f>
        <v>00758745</v>
      </c>
    </row>
    <row r="332" spans="1:2" x14ac:dyDescent="0.25">
      <c r="A332" s="4">
        <v>329</v>
      </c>
      <c r="B332" s="4" t="str">
        <f>"00761896"</f>
        <v>00761896</v>
      </c>
    </row>
    <row r="333" spans="1:2" x14ac:dyDescent="0.25">
      <c r="A333" s="4">
        <v>330</v>
      </c>
      <c r="B333" s="4" t="str">
        <f>"00765665"</f>
        <v>00765665</v>
      </c>
    </row>
    <row r="334" spans="1:2" x14ac:dyDescent="0.25">
      <c r="A334" s="4">
        <v>331</v>
      </c>
      <c r="B334" s="4" t="str">
        <f>"00771701"</f>
        <v>00771701</v>
      </c>
    </row>
    <row r="335" spans="1:2" x14ac:dyDescent="0.25">
      <c r="A335" s="4">
        <v>332</v>
      </c>
      <c r="B335" s="4" t="str">
        <f>"00774804"</f>
        <v>00774804</v>
      </c>
    </row>
    <row r="336" spans="1:2" x14ac:dyDescent="0.25">
      <c r="A336" s="4">
        <v>333</v>
      </c>
      <c r="B336" s="4" t="str">
        <f>"00774989"</f>
        <v>00774989</v>
      </c>
    </row>
    <row r="337" spans="1:2" x14ac:dyDescent="0.25">
      <c r="A337" s="4">
        <v>334</v>
      </c>
      <c r="B337" s="4" t="str">
        <f>"00775119"</f>
        <v>00775119</v>
      </c>
    </row>
    <row r="338" spans="1:2" x14ac:dyDescent="0.25">
      <c r="A338" s="4">
        <v>335</v>
      </c>
      <c r="B338" s="4" t="str">
        <f>"00775865"</f>
        <v>00775865</v>
      </c>
    </row>
    <row r="339" spans="1:2" x14ac:dyDescent="0.25">
      <c r="A339" s="4">
        <v>336</v>
      </c>
      <c r="B339" s="4" t="str">
        <f>"00777557"</f>
        <v>00777557</v>
      </c>
    </row>
    <row r="340" spans="1:2" x14ac:dyDescent="0.25">
      <c r="A340" s="4">
        <v>337</v>
      </c>
      <c r="B340" s="4" t="str">
        <f>"00777706"</f>
        <v>00777706</v>
      </c>
    </row>
    <row r="341" spans="1:2" x14ac:dyDescent="0.25">
      <c r="A341" s="4">
        <v>338</v>
      </c>
      <c r="B341" s="4" t="str">
        <f>"00778736"</f>
        <v>00778736</v>
      </c>
    </row>
    <row r="342" spans="1:2" x14ac:dyDescent="0.25">
      <c r="A342" s="4">
        <v>339</v>
      </c>
      <c r="B342" s="4" t="str">
        <f>"00780219"</f>
        <v>00780219</v>
      </c>
    </row>
    <row r="343" spans="1:2" x14ac:dyDescent="0.25">
      <c r="A343" s="4">
        <v>340</v>
      </c>
      <c r="B343" s="4" t="str">
        <f>"00780484"</f>
        <v>00780484</v>
      </c>
    </row>
    <row r="344" spans="1:2" x14ac:dyDescent="0.25">
      <c r="A344" s="4">
        <v>341</v>
      </c>
      <c r="B344" s="4" t="str">
        <f>"00780685"</f>
        <v>00780685</v>
      </c>
    </row>
    <row r="345" spans="1:2" x14ac:dyDescent="0.25">
      <c r="A345" s="4">
        <v>342</v>
      </c>
      <c r="B345" s="4" t="str">
        <f>"00781847"</f>
        <v>00781847</v>
      </c>
    </row>
    <row r="346" spans="1:2" x14ac:dyDescent="0.25">
      <c r="A346" s="4">
        <v>343</v>
      </c>
      <c r="B346" s="4" t="str">
        <f>"00781986"</f>
        <v>00781986</v>
      </c>
    </row>
    <row r="347" spans="1:2" x14ac:dyDescent="0.25">
      <c r="A347" s="4">
        <v>344</v>
      </c>
      <c r="B347" s="4" t="str">
        <f>"00785357"</f>
        <v>00785357</v>
      </c>
    </row>
    <row r="348" spans="1:2" x14ac:dyDescent="0.25">
      <c r="A348" s="4">
        <v>345</v>
      </c>
      <c r="B348" s="4" t="str">
        <f>"00786775"</f>
        <v>00786775</v>
      </c>
    </row>
    <row r="349" spans="1:2" x14ac:dyDescent="0.25">
      <c r="A349" s="4">
        <v>346</v>
      </c>
      <c r="B349" s="4" t="str">
        <f>"00790059"</f>
        <v>00790059</v>
      </c>
    </row>
    <row r="350" spans="1:2" x14ac:dyDescent="0.25">
      <c r="A350" s="4">
        <v>347</v>
      </c>
      <c r="B350" s="4" t="str">
        <f>"00792750"</f>
        <v>00792750</v>
      </c>
    </row>
    <row r="351" spans="1:2" x14ac:dyDescent="0.25">
      <c r="A351" s="4">
        <v>348</v>
      </c>
      <c r="B351" s="4" t="str">
        <f>"00796315"</f>
        <v>00796315</v>
      </c>
    </row>
    <row r="352" spans="1:2" x14ac:dyDescent="0.25">
      <c r="A352" s="4">
        <v>349</v>
      </c>
      <c r="B352" s="4" t="str">
        <f>"00798026"</f>
        <v>00798026</v>
      </c>
    </row>
    <row r="353" spans="1:2" x14ac:dyDescent="0.25">
      <c r="A353" s="4">
        <v>350</v>
      </c>
      <c r="B353" s="4" t="str">
        <f>"00798689"</f>
        <v>00798689</v>
      </c>
    </row>
    <row r="354" spans="1:2" x14ac:dyDescent="0.25">
      <c r="A354" s="4">
        <v>351</v>
      </c>
      <c r="B354" s="4" t="str">
        <f>"00800507"</f>
        <v>00800507</v>
      </c>
    </row>
    <row r="355" spans="1:2" x14ac:dyDescent="0.25">
      <c r="A355" s="4">
        <v>352</v>
      </c>
      <c r="B355" s="4" t="str">
        <f>"00802167"</f>
        <v>00802167</v>
      </c>
    </row>
    <row r="356" spans="1:2" x14ac:dyDescent="0.25">
      <c r="A356" s="4">
        <v>353</v>
      </c>
      <c r="B356" s="4" t="str">
        <f>"00803691"</f>
        <v>00803691</v>
      </c>
    </row>
    <row r="357" spans="1:2" x14ac:dyDescent="0.25">
      <c r="A357" s="4">
        <v>354</v>
      </c>
      <c r="B357" s="4" t="str">
        <f>"00804167"</f>
        <v>00804167</v>
      </c>
    </row>
    <row r="358" spans="1:2" x14ac:dyDescent="0.25">
      <c r="A358" s="4">
        <v>355</v>
      </c>
      <c r="B358" s="4" t="str">
        <f>"00804632"</f>
        <v>00804632</v>
      </c>
    </row>
    <row r="359" spans="1:2" x14ac:dyDescent="0.25">
      <c r="A359" s="4">
        <v>356</v>
      </c>
      <c r="B359" s="4" t="str">
        <f>"00805370"</f>
        <v>00805370</v>
      </c>
    </row>
    <row r="360" spans="1:2" x14ac:dyDescent="0.25">
      <c r="A360" s="4">
        <v>357</v>
      </c>
      <c r="B360" s="4" t="str">
        <f>"00807702"</f>
        <v>00807702</v>
      </c>
    </row>
    <row r="361" spans="1:2" x14ac:dyDescent="0.25">
      <c r="A361" s="4">
        <v>358</v>
      </c>
      <c r="B361" s="4" t="str">
        <f>"00807747"</f>
        <v>00807747</v>
      </c>
    </row>
    <row r="362" spans="1:2" x14ac:dyDescent="0.25">
      <c r="A362" s="4">
        <v>359</v>
      </c>
      <c r="B362" s="4" t="str">
        <f>"00808074"</f>
        <v>00808074</v>
      </c>
    </row>
    <row r="363" spans="1:2" x14ac:dyDescent="0.25">
      <c r="A363" s="4">
        <v>360</v>
      </c>
      <c r="B363" s="4" t="str">
        <f>"00808471"</f>
        <v>00808471</v>
      </c>
    </row>
    <row r="364" spans="1:2" x14ac:dyDescent="0.25">
      <c r="A364" s="4">
        <v>361</v>
      </c>
      <c r="B364" s="4" t="str">
        <f>"00808524"</f>
        <v>00808524</v>
      </c>
    </row>
    <row r="365" spans="1:2" x14ac:dyDescent="0.25">
      <c r="A365" s="4">
        <v>362</v>
      </c>
      <c r="B365" s="4" t="str">
        <f>"00809146"</f>
        <v>00809146</v>
      </c>
    </row>
    <row r="366" spans="1:2" x14ac:dyDescent="0.25">
      <c r="A366" s="4">
        <v>363</v>
      </c>
      <c r="B366" s="4" t="str">
        <f>"00809894"</f>
        <v>00809894</v>
      </c>
    </row>
    <row r="367" spans="1:2" x14ac:dyDescent="0.25">
      <c r="A367" s="4">
        <v>364</v>
      </c>
      <c r="B367" s="4" t="str">
        <f>"00810067"</f>
        <v>00810067</v>
      </c>
    </row>
    <row r="368" spans="1:2" x14ac:dyDescent="0.25">
      <c r="A368" s="4">
        <v>365</v>
      </c>
      <c r="B368" s="4" t="str">
        <f>"00810147"</f>
        <v>00810147</v>
      </c>
    </row>
    <row r="369" spans="1:2" x14ac:dyDescent="0.25">
      <c r="A369" s="4">
        <v>366</v>
      </c>
      <c r="B369" s="4" t="str">
        <f>"00810324"</f>
        <v>00810324</v>
      </c>
    </row>
    <row r="370" spans="1:2" x14ac:dyDescent="0.25">
      <c r="A370" s="4">
        <v>367</v>
      </c>
      <c r="B370" s="4" t="str">
        <f>"00810357"</f>
        <v>00810357</v>
      </c>
    </row>
    <row r="371" spans="1:2" x14ac:dyDescent="0.25">
      <c r="A371" s="4">
        <v>368</v>
      </c>
      <c r="B371" s="4" t="str">
        <f>"00810369"</f>
        <v>00810369</v>
      </c>
    </row>
    <row r="372" spans="1:2" x14ac:dyDescent="0.25">
      <c r="A372" s="4">
        <v>369</v>
      </c>
      <c r="B372" s="4" t="str">
        <f>"00810406"</f>
        <v>00810406</v>
      </c>
    </row>
    <row r="373" spans="1:2" x14ac:dyDescent="0.25">
      <c r="A373" s="4">
        <v>370</v>
      </c>
      <c r="B373" s="4" t="str">
        <f>"00810460"</f>
        <v>00810460</v>
      </c>
    </row>
    <row r="374" spans="1:2" x14ac:dyDescent="0.25">
      <c r="A374" s="4">
        <v>371</v>
      </c>
      <c r="B374" s="4" t="str">
        <f>"00810579"</f>
        <v>00810579</v>
      </c>
    </row>
    <row r="375" spans="1:2" x14ac:dyDescent="0.25">
      <c r="A375" s="4">
        <v>372</v>
      </c>
      <c r="B375" s="4" t="str">
        <f>"00810794"</f>
        <v>00810794</v>
      </c>
    </row>
    <row r="376" spans="1:2" x14ac:dyDescent="0.25">
      <c r="A376" s="4">
        <v>373</v>
      </c>
      <c r="B376" s="4" t="str">
        <f>"00810795"</f>
        <v>00810795</v>
      </c>
    </row>
    <row r="377" spans="1:2" x14ac:dyDescent="0.25">
      <c r="A377" s="4">
        <v>374</v>
      </c>
      <c r="B377" s="4" t="str">
        <f>"00811344"</f>
        <v>00811344</v>
      </c>
    </row>
    <row r="378" spans="1:2" x14ac:dyDescent="0.25">
      <c r="A378" s="4">
        <v>375</v>
      </c>
      <c r="B378" s="4" t="str">
        <f>"00811369"</f>
        <v>00811369</v>
      </c>
    </row>
    <row r="379" spans="1:2" x14ac:dyDescent="0.25">
      <c r="A379" s="4">
        <v>376</v>
      </c>
      <c r="B379" s="4" t="str">
        <f>"00811377"</f>
        <v>00811377</v>
      </c>
    </row>
    <row r="380" spans="1:2" x14ac:dyDescent="0.25">
      <c r="A380" s="4">
        <v>377</v>
      </c>
      <c r="B380" s="4" t="str">
        <f>"00811434"</f>
        <v>00811434</v>
      </c>
    </row>
    <row r="381" spans="1:2" x14ac:dyDescent="0.25">
      <c r="A381" s="4">
        <v>378</v>
      </c>
      <c r="B381" s="4" t="str">
        <f>"00811454"</f>
        <v>00811454</v>
      </c>
    </row>
    <row r="382" spans="1:2" x14ac:dyDescent="0.25">
      <c r="A382" s="4">
        <v>379</v>
      </c>
      <c r="B382" s="4" t="str">
        <f>"00811464"</f>
        <v>00811464</v>
      </c>
    </row>
    <row r="383" spans="1:2" x14ac:dyDescent="0.25">
      <c r="A383" s="4">
        <v>380</v>
      </c>
      <c r="B383" s="4" t="str">
        <f>"00811570"</f>
        <v>00811570</v>
      </c>
    </row>
    <row r="384" spans="1:2" x14ac:dyDescent="0.25">
      <c r="A384" s="4">
        <v>381</v>
      </c>
      <c r="B384" s="4" t="str">
        <f>"00812213"</f>
        <v>00812213</v>
      </c>
    </row>
    <row r="385" spans="1:2" x14ac:dyDescent="0.25">
      <c r="A385" s="4">
        <v>382</v>
      </c>
      <c r="B385" s="4" t="str">
        <f>"00812256"</f>
        <v>00812256</v>
      </c>
    </row>
    <row r="386" spans="1:2" x14ac:dyDescent="0.25">
      <c r="A386" s="4">
        <v>383</v>
      </c>
      <c r="B386" s="4" t="str">
        <f>"00812259"</f>
        <v>00812259</v>
      </c>
    </row>
    <row r="387" spans="1:2" x14ac:dyDescent="0.25">
      <c r="A387" s="4">
        <v>384</v>
      </c>
      <c r="B387" s="4" t="str">
        <f>"00812388"</f>
        <v>00812388</v>
      </c>
    </row>
    <row r="388" spans="1:2" x14ac:dyDescent="0.25">
      <c r="A388" s="4">
        <v>385</v>
      </c>
      <c r="B388" s="4" t="str">
        <f>"00812437"</f>
        <v>00812437</v>
      </c>
    </row>
    <row r="389" spans="1:2" x14ac:dyDescent="0.25">
      <c r="A389" s="4">
        <v>386</v>
      </c>
      <c r="B389" s="4" t="str">
        <f>"00812511"</f>
        <v>00812511</v>
      </c>
    </row>
    <row r="390" spans="1:2" x14ac:dyDescent="0.25">
      <c r="A390" s="4">
        <v>387</v>
      </c>
      <c r="B390" s="4" t="str">
        <f>"00812642"</f>
        <v>00812642</v>
      </c>
    </row>
    <row r="391" spans="1:2" x14ac:dyDescent="0.25">
      <c r="A391" s="4">
        <v>388</v>
      </c>
      <c r="B391" s="4" t="str">
        <f>"00812910"</f>
        <v>00812910</v>
      </c>
    </row>
    <row r="392" spans="1:2" x14ac:dyDescent="0.25">
      <c r="A392" s="4">
        <v>389</v>
      </c>
      <c r="B392" s="4" t="str">
        <f>"00813091"</f>
        <v>00813091</v>
      </c>
    </row>
    <row r="393" spans="1:2" x14ac:dyDescent="0.25">
      <c r="A393" s="4">
        <v>390</v>
      </c>
      <c r="B393" s="4" t="str">
        <f>"00813251"</f>
        <v>00813251</v>
      </c>
    </row>
    <row r="394" spans="1:2" x14ac:dyDescent="0.25">
      <c r="A394" s="4">
        <v>391</v>
      </c>
      <c r="B394" s="4" t="str">
        <f>"00813325"</f>
        <v>00813325</v>
      </c>
    </row>
    <row r="395" spans="1:2" x14ac:dyDescent="0.25">
      <c r="A395" s="4">
        <v>392</v>
      </c>
      <c r="B395" s="4" t="str">
        <f>"00813329"</f>
        <v>00813329</v>
      </c>
    </row>
    <row r="396" spans="1:2" x14ac:dyDescent="0.25">
      <c r="A396" s="4">
        <v>393</v>
      </c>
      <c r="B396" s="4" t="str">
        <f>"00813446"</f>
        <v>00813446</v>
      </c>
    </row>
    <row r="397" spans="1:2" x14ac:dyDescent="0.25">
      <c r="A397" s="4">
        <v>394</v>
      </c>
      <c r="B397" s="4" t="str">
        <f>"00813586"</f>
        <v>00813586</v>
      </c>
    </row>
    <row r="398" spans="1:2" x14ac:dyDescent="0.25">
      <c r="A398" s="4">
        <v>395</v>
      </c>
      <c r="B398" s="4" t="str">
        <f>"00814317"</f>
        <v>00814317</v>
      </c>
    </row>
    <row r="399" spans="1:2" x14ac:dyDescent="0.25">
      <c r="A399" s="4">
        <v>396</v>
      </c>
      <c r="B399" s="4" t="str">
        <f>"00814520"</f>
        <v>00814520</v>
      </c>
    </row>
    <row r="400" spans="1:2" x14ac:dyDescent="0.25">
      <c r="A400" s="4">
        <v>397</v>
      </c>
      <c r="B400" s="4" t="str">
        <f>"200712000551"</f>
        <v>200712000551</v>
      </c>
    </row>
    <row r="401" spans="1:2" x14ac:dyDescent="0.25">
      <c r="A401" s="4">
        <v>398</v>
      </c>
      <c r="B401" s="4" t="str">
        <f>"200712002271"</f>
        <v>200712002271</v>
      </c>
    </row>
    <row r="402" spans="1:2" x14ac:dyDescent="0.25">
      <c r="A402" s="4">
        <v>399</v>
      </c>
      <c r="B402" s="4" t="str">
        <f>"200712002362"</f>
        <v>200712002362</v>
      </c>
    </row>
    <row r="403" spans="1:2" x14ac:dyDescent="0.25">
      <c r="A403" s="4">
        <v>400</v>
      </c>
      <c r="B403" s="4" t="str">
        <f>"200712002370"</f>
        <v>200712002370</v>
      </c>
    </row>
    <row r="404" spans="1:2" x14ac:dyDescent="0.25">
      <c r="A404" s="4">
        <v>401</v>
      </c>
      <c r="B404" s="4" t="str">
        <f>"200712002755"</f>
        <v>200712002755</v>
      </c>
    </row>
    <row r="405" spans="1:2" x14ac:dyDescent="0.25">
      <c r="A405" s="4">
        <v>402</v>
      </c>
      <c r="B405" s="4" t="str">
        <f>"200712003951"</f>
        <v>200712003951</v>
      </c>
    </row>
    <row r="406" spans="1:2" x14ac:dyDescent="0.25">
      <c r="A406" s="4">
        <v>403</v>
      </c>
      <c r="B406" s="4" t="str">
        <f>"200712005190"</f>
        <v>200712005190</v>
      </c>
    </row>
    <row r="407" spans="1:2" x14ac:dyDescent="0.25">
      <c r="A407" s="4">
        <v>404</v>
      </c>
      <c r="B407" s="4" t="str">
        <f>"200712006064"</f>
        <v>200712006064</v>
      </c>
    </row>
    <row r="408" spans="1:2" x14ac:dyDescent="0.25">
      <c r="A408" s="4">
        <v>405</v>
      </c>
      <c r="B408" s="4" t="str">
        <f>"200712006235"</f>
        <v>200712006235</v>
      </c>
    </row>
    <row r="409" spans="1:2" x14ac:dyDescent="0.25">
      <c r="A409" s="4">
        <v>406</v>
      </c>
      <c r="B409" s="4" t="str">
        <f>"200801000299"</f>
        <v>200801000299</v>
      </c>
    </row>
    <row r="410" spans="1:2" x14ac:dyDescent="0.25">
      <c r="A410" s="4">
        <v>407</v>
      </c>
      <c r="B410" s="4" t="str">
        <f>"200801000667"</f>
        <v>200801000667</v>
      </c>
    </row>
    <row r="411" spans="1:2" x14ac:dyDescent="0.25">
      <c r="A411" s="4">
        <v>408</v>
      </c>
      <c r="B411" s="4" t="str">
        <f>"200801001288"</f>
        <v>200801001288</v>
      </c>
    </row>
    <row r="412" spans="1:2" x14ac:dyDescent="0.25">
      <c r="A412" s="4">
        <v>409</v>
      </c>
      <c r="B412" s="4" t="str">
        <f>"200801001419"</f>
        <v>200801001419</v>
      </c>
    </row>
    <row r="413" spans="1:2" x14ac:dyDescent="0.25">
      <c r="A413" s="4">
        <v>410</v>
      </c>
      <c r="B413" s="4" t="str">
        <f>"200801001463"</f>
        <v>200801001463</v>
      </c>
    </row>
    <row r="414" spans="1:2" x14ac:dyDescent="0.25">
      <c r="A414" s="4">
        <v>411</v>
      </c>
      <c r="B414" s="4" t="str">
        <f>"200801001650"</f>
        <v>200801001650</v>
      </c>
    </row>
    <row r="415" spans="1:2" x14ac:dyDescent="0.25">
      <c r="A415" s="4">
        <v>412</v>
      </c>
      <c r="B415" s="4" t="str">
        <f>"200801001694"</f>
        <v>200801001694</v>
      </c>
    </row>
    <row r="416" spans="1:2" x14ac:dyDescent="0.25">
      <c r="A416" s="4">
        <v>413</v>
      </c>
      <c r="B416" s="4" t="str">
        <f>"200801002578"</f>
        <v>200801002578</v>
      </c>
    </row>
    <row r="417" spans="1:2" x14ac:dyDescent="0.25">
      <c r="A417" s="4">
        <v>414</v>
      </c>
      <c r="B417" s="4" t="str">
        <f>"200801003361"</f>
        <v>200801003361</v>
      </c>
    </row>
    <row r="418" spans="1:2" x14ac:dyDescent="0.25">
      <c r="A418" s="4">
        <v>415</v>
      </c>
      <c r="B418" s="4" t="str">
        <f>"200801003555"</f>
        <v>200801003555</v>
      </c>
    </row>
    <row r="419" spans="1:2" x14ac:dyDescent="0.25">
      <c r="A419" s="4">
        <v>416</v>
      </c>
      <c r="B419" s="4" t="str">
        <f>"200801004044"</f>
        <v>200801004044</v>
      </c>
    </row>
    <row r="420" spans="1:2" x14ac:dyDescent="0.25">
      <c r="A420" s="4">
        <v>417</v>
      </c>
      <c r="B420" s="4" t="str">
        <f>"200801004369"</f>
        <v>200801004369</v>
      </c>
    </row>
    <row r="421" spans="1:2" x14ac:dyDescent="0.25">
      <c r="A421" s="4">
        <v>418</v>
      </c>
      <c r="B421" s="4" t="str">
        <f>"200801004405"</f>
        <v>200801004405</v>
      </c>
    </row>
    <row r="422" spans="1:2" x14ac:dyDescent="0.25">
      <c r="A422" s="4">
        <v>419</v>
      </c>
      <c r="B422" s="4" t="str">
        <f>"200801004545"</f>
        <v>200801004545</v>
      </c>
    </row>
    <row r="423" spans="1:2" x14ac:dyDescent="0.25">
      <c r="A423" s="4">
        <v>420</v>
      </c>
      <c r="B423" s="4" t="str">
        <f>"200801004621"</f>
        <v>200801004621</v>
      </c>
    </row>
    <row r="424" spans="1:2" x14ac:dyDescent="0.25">
      <c r="A424" s="4">
        <v>421</v>
      </c>
      <c r="B424" s="4" t="str">
        <f>"200801004635"</f>
        <v>200801004635</v>
      </c>
    </row>
    <row r="425" spans="1:2" x14ac:dyDescent="0.25">
      <c r="A425" s="4">
        <v>422</v>
      </c>
      <c r="B425" s="4" t="str">
        <f>"200801005311"</f>
        <v>200801005311</v>
      </c>
    </row>
    <row r="426" spans="1:2" x14ac:dyDescent="0.25">
      <c r="A426" s="4">
        <v>423</v>
      </c>
      <c r="B426" s="4" t="str">
        <f>"200801006476"</f>
        <v>200801006476</v>
      </c>
    </row>
    <row r="427" spans="1:2" x14ac:dyDescent="0.25">
      <c r="A427" s="4">
        <v>424</v>
      </c>
      <c r="B427" s="4" t="str">
        <f>"200801006607"</f>
        <v>200801006607</v>
      </c>
    </row>
    <row r="428" spans="1:2" x14ac:dyDescent="0.25">
      <c r="A428" s="4">
        <v>425</v>
      </c>
      <c r="B428" s="4" t="str">
        <f>"200801006649"</f>
        <v>200801006649</v>
      </c>
    </row>
    <row r="429" spans="1:2" x14ac:dyDescent="0.25">
      <c r="A429" s="4">
        <v>426</v>
      </c>
      <c r="B429" s="4" t="str">
        <f>"200801006964"</f>
        <v>200801006964</v>
      </c>
    </row>
    <row r="430" spans="1:2" x14ac:dyDescent="0.25">
      <c r="A430" s="4">
        <v>427</v>
      </c>
      <c r="B430" s="4" t="str">
        <f>"200801010130"</f>
        <v>200801010130</v>
      </c>
    </row>
    <row r="431" spans="1:2" x14ac:dyDescent="0.25">
      <c r="A431" s="4">
        <v>428</v>
      </c>
      <c r="B431" s="4" t="str">
        <f>"200801010516"</f>
        <v>200801010516</v>
      </c>
    </row>
    <row r="432" spans="1:2" x14ac:dyDescent="0.25">
      <c r="A432" s="4">
        <v>429</v>
      </c>
      <c r="B432" s="4" t="str">
        <f>"200801011249"</f>
        <v>200801011249</v>
      </c>
    </row>
    <row r="433" spans="1:2" x14ac:dyDescent="0.25">
      <c r="A433" s="4">
        <v>430</v>
      </c>
      <c r="B433" s="4" t="str">
        <f>"200801011603"</f>
        <v>200801011603</v>
      </c>
    </row>
    <row r="434" spans="1:2" x14ac:dyDescent="0.25">
      <c r="A434" s="4">
        <v>431</v>
      </c>
      <c r="B434" s="4" t="str">
        <f>"200802000245"</f>
        <v>200802000245</v>
      </c>
    </row>
    <row r="435" spans="1:2" x14ac:dyDescent="0.25">
      <c r="A435" s="4">
        <v>432</v>
      </c>
      <c r="B435" s="4" t="str">
        <f>"200802001501"</f>
        <v>200802001501</v>
      </c>
    </row>
    <row r="436" spans="1:2" x14ac:dyDescent="0.25">
      <c r="A436" s="4">
        <v>433</v>
      </c>
      <c r="B436" s="4" t="str">
        <f>"200802001795"</f>
        <v>200802001795</v>
      </c>
    </row>
    <row r="437" spans="1:2" x14ac:dyDescent="0.25">
      <c r="A437" s="4">
        <v>434</v>
      </c>
      <c r="B437" s="4" t="str">
        <f>"200802002448"</f>
        <v>200802002448</v>
      </c>
    </row>
    <row r="438" spans="1:2" x14ac:dyDescent="0.25">
      <c r="A438" s="4">
        <v>435</v>
      </c>
      <c r="B438" s="4" t="str">
        <f>"200802002628"</f>
        <v>200802002628</v>
      </c>
    </row>
    <row r="439" spans="1:2" x14ac:dyDescent="0.25">
      <c r="A439" s="4">
        <v>436</v>
      </c>
      <c r="B439" s="4" t="str">
        <f>"200802002731"</f>
        <v>200802002731</v>
      </c>
    </row>
    <row r="440" spans="1:2" x14ac:dyDescent="0.25">
      <c r="A440" s="4">
        <v>437</v>
      </c>
      <c r="B440" s="4" t="str">
        <f>"200802003457"</f>
        <v>200802003457</v>
      </c>
    </row>
    <row r="441" spans="1:2" x14ac:dyDescent="0.25">
      <c r="A441" s="4">
        <v>438</v>
      </c>
      <c r="B441" s="4" t="str">
        <f>"200802004683"</f>
        <v>200802004683</v>
      </c>
    </row>
    <row r="442" spans="1:2" x14ac:dyDescent="0.25">
      <c r="A442" s="4">
        <v>439</v>
      </c>
      <c r="B442" s="4" t="str">
        <f>"200802007090"</f>
        <v>200802007090</v>
      </c>
    </row>
    <row r="443" spans="1:2" x14ac:dyDescent="0.25">
      <c r="A443" s="4">
        <v>440</v>
      </c>
      <c r="B443" s="4" t="str">
        <f>"200802011455"</f>
        <v>200802011455</v>
      </c>
    </row>
    <row r="444" spans="1:2" x14ac:dyDescent="0.25">
      <c r="A444" s="4">
        <v>441</v>
      </c>
      <c r="B444" s="4" t="str">
        <f>"200802012071"</f>
        <v>200802012071</v>
      </c>
    </row>
    <row r="445" spans="1:2" x14ac:dyDescent="0.25">
      <c r="A445" s="4">
        <v>442</v>
      </c>
      <c r="B445" s="4" t="str">
        <f>"200802012123"</f>
        <v>200802012123</v>
      </c>
    </row>
    <row r="446" spans="1:2" x14ac:dyDescent="0.25">
      <c r="A446" s="4">
        <v>443</v>
      </c>
      <c r="B446" s="4" t="str">
        <f>"200803000144"</f>
        <v>200803000144</v>
      </c>
    </row>
    <row r="447" spans="1:2" x14ac:dyDescent="0.25">
      <c r="A447" s="4">
        <v>444</v>
      </c>
      <c r="B447" s="4" t="str">
        <f>"200803000573"</f>
        <v>200803000573</v>
      </c>
    </row>
    <row r="448" spans="1:2" x14ac:dyDescent="0.25">
      <c r="A448" s="4">
        <v>445</v>
      </c>
      <c r="B448" s="4" t="str">
        <f>"200804000033"</f>
        <v>200804000033</v>
      </c>
    </row>
    <row r="449" spans="1:2" x14ac:dyDescent="0.25">
      <c r="A449" s="4">
        <v>446</v>
      </c>
      <c r="B449" s="4" t="str">
        <f>"200805000492"</f>
        <v>200805000492</v>
      </c>
    </row>
    <row r="450" spans="1:2" x14ac:dyDescent="0.25">
      <c r="A450" s="4">
        <v>447</v>
      </c>
      <c r="B450" s="4" t="str">
        <f>"200805000894"</f>
        <v>200805000894</v>
      </c>
    </row>
    <row r="451" spans="1:2" x14ac:dyDescent="0.25">
      <c r="A451" s="4">
        <v>448</v>
      </c>
      <c r="B451" s="4" t="str">
        <f>"200806000452"</f>
        <v>200806000452</v>
      </c>
    </row>
    <row r="452" spans="1:2" x14ac:dyDescent="0.25">
      <c r="A452" s="4">
        <v>449</v>
      </c>
      <c r="B452" s="4" t="str">
        <f>"200807000228"</f>
        <v>200807000228</v>
      </c>
    </row>
    <row r="453" spans="1:2" x14ac:dyDescent="0.25">
      <c r="A453" s="4">
        <v>450</v>
      </c>
      <c r="B453" s="4" t="str">
        <f>"200808000571"</f>
        <v>200808000571</v>
      </c>
    </row>
    <row r="454" spans="1:2" x14ac:dyDescent="0.25">
      <c r="A454" s="4">
        <v>451</v>
      </c>
      <c r="B454" s="4" t="str">
        <f>"200809000696"</f>
        <v>200809000696</v>
      </c>
    </row>
    <row r="455" spans="1:2" x14ac:dyDescent="0.25">
      <c r="A455" s="4">
        <v>452</v>
      </c>
      <c r="B455" s="4" t="str">
        <f>"200811001268"</f>
        <v>200811001268</v>
      </c>
    </row>
    <row r="456" spans="1:2" x14ac:dyDescent="0.25">
      <c r="A456" s="4">
        <v>453</v>
      </c>
      <c r="B456" s="4" t="str">
        <f>"200812000946"</f>
        <v>200812000946</v>
      </c>
    </row>
    <row r="457" spans="1:2" x14ac:dyDescent="0.25">
      <c r="A457" s="4">
        <v>454</v>
      </c>
      <c r="B457" s="4" t="str">
        <f>"200901000029"</f>
        <v>200901000029</v>
      </c>
    </row>
    <row r="458" spans="1:2" x14ac:dyDescent="0.25">
      <c r="A458" s="4">
        <v>455</v>
      </c>
      <c r="B458" s="4" t="str">
        <f>"200902000031"</f>
        <v>200902000031</v>
      </c>
    </row>
    <row r="459" spans="1:2" x14ac:dyDescent="0.25">
      <c r="A459" s="4">
        <v>456</v>
      </c>
      <c r="B459" s="4" t="str">
        <f>"200902000179"</f>
        <v>200902000179</v>
      </c>
    </row>
    <row r="460" spans="1:2" x14ac:dyDescent="0.25">
      <c r="A460" s="4">
        <v>457</v>
      </c>
      <c r="B460" s="4" t="str">
        <f>"200903000760"</f>
        <v>200903000760</v>
      </c>
    </row>
    <row r="461" spans="1:2" x14ac:dyDescent="0.25">
      <c r="A461" s="4">
        <v>458</v>
      </c>
      <c r="B461" s="4" t="str">
        <f>"200904000403"</f>
        <v>200904000403</v>
      </c>
    </row>
    <row r="462" spans="1:2" x14ac:dyDescent="0.25">
      <c r="A462" s="4">
        <v>459</v>
      </c>
      <c r="B462" s="4" t="str">
        <f>"200906000371"</f>
        <v>200906000371</v>
      </c>
    </row>
    <row r="463" spans="1:2" x14ac:dyDescent="0.25">
      <c r="A463" s="4">
        <v>460</v>
      </c>
      <c r="B463" s="4" t="str">
        <f>"200907000326"</f>
        <v>200907000326</v>
      </c>
    </row>
    <row r="464" spans="1:2" x14ac:dyDescent="0.25">
      <c r="A464" s="4">
        <v>461</v>
      </c>
      <c r="B464" s="4" t="str">
        <f>"200908000054"</f>
        <v>200908000054</v>
      </c>
    </row>
    <row r="465" spans="1:2" x14ac:dyDescent="0.25">
      <c r="A465" s="4">
        <v>462</v>
      </c>
      <c r="B465" s="4" t="str">
        <f>"200908000414"</f>
        <v>200908000414</v>
      </c>
    </row>
    <row r="466" spans="1:2" x14ac:dyDescent="0.25">
      <c r="A466" s="4">
        <v>463</v>
      </c>
      <c r="B466" s="4" t="str">
        <f>"200910000500"</f>
        <v>200910000500</v>
      </c>
    </row>
    <row r="467" spans="1:2" x14ac:dyDescent="0.25">
      <c r="A467" s="4">
        <v>464</v>
      </c>
      <c r="B467" s="4" t="str">
        <f>"200910000651"</f>
        <v>200910000651</v>
      </c>
    </row>
    <row r="468" spans="1:2" x14ac:dyDescent="0.25">
      <c r="A468" s="4">
        <v>465</v>
      </c>
      <c r="B468" s="4" t="str">
        <f>"200910000882"</f>
        <v>200910000882</v>
      </c>
    </row>
    <row r="469" spans="1:2" x14ac:dyDescent="0.25">
      <c r="A469" s="4">
        <v>466</v>
      </c>
      <c r="B469" s="4" t="str">
        <f>"201003000058"</f>
        <v>201003000058</v>
      </c>
    </row>
    <row r="470" spans="1:2" x14ac:dyDescent="0.25">
      <c r="A470" s="4">
        <v>467</v>
      </c>
      <c r="B470" s="4" t="str">
        <f>"201005000090"</f>
        <v>201005000090</v>
      </c>
    </row>
    <row r="471" spans="1:2" x14ac:dyDescent="0.25">
      <c r="A471" s="4">
        <v>468</v>
      </c>
      <c r="B471" s="4" t="str">
        <f>"201007000030"</f>
        <v>201007000030</v>
      </c>
    </row>
    <row r="472" spans="1:2" x14ac:dyDescent="0.25">
      <c r="A472" s="4">
        <v>469</v>
      </c>
      <c r="B472" s="4" t="str">
        <f>"201102000710"</f>
        <v>201102000710</v>
      </c>
    </row>
    <row r="473" spans="1:2" x14ac:dyDescent="0.25">
      <c r="A473" s="4">
        <v>470</v>
      </c>
      <c r="B473" s="4" t="str">
        <f>"201304000531"</f>
        <v>201304000531</v>
      </c>
    </row>
    <row r="474" spans="1:2" x14ac:dyDescent="0.25">
      <c r="A474" s="4">
        <v>471</v>
      </c>
      <c r="B474" s="4" t="str">
        <f>"201304000811"</f>
        <v>201304000811</v>
      </c>
    </row>
    <row r="475" spans="1:2" x14ac:dyDescent="0.25">
      <c r="A475" s="4">
        <v>472</v>
      </c>
      <c r="B475" s="4" t="str">
        <f>"201304002368"</f>
        <v>201304002368</v>
      </c>
    </row>
    <row r="476" spans="1:2" x14ac:dyDescent="0.25">
      <c r="A476" s="4">
        <v>473</v>
      </c>
      <c r="B476" s="4" t="str">
        <f>"201304004910"</f>
        <v>201304004910</v>
      </c>
    </row>
    <row r="477" spans="1:2" x14ac:dyDescent="0.25">
      <c r="A477" s="4">
        <v>474</v>
      </c>
      <c r="B477" s="4" t="str">
        <f>"201309000074"</f>
        <v>201309000074</v>
      </c>
    </row>
    <row r="478" spans="1:2" x14ac:dyDescent="0.25">
      <c r="A478" s="4">
        <v>475</v>
      </c>
      <c r="B478" s="4" t="str">
        <f>"201401000549"</f>
        <v>201401000549</v>
      </c>
    </row>
    <row r="479" spans="1:2" x14ac:dyDescent="0.25">
      <c r="A479" s="4">
        <v>476</v>
      </c>
      <c r="B479" s="4" t="str">
        <f>"201401000999"</f>
        <v>201401000999</v>
      </c>
    </row>
    <row r="480" spans="1:2" x14ac:dyDescent="0.25">
      <c r="A480" s="4">
        <v>477</v>
      </c>
      <c r="B480" s="4" t="str">
        <f>"201401002663"</f>
        <v>201401002663</v>
      </c>
    </row>
    <row r="481" spans="1:2" x14ac:dyDescent="0.25">
      <c r="A481" s="4">
        <v>478</v>
      </c>
      <c r="B481" s="4" t="str">
        <f>"201402000855"</f>
        <v>201402000855</v>
      </c>
    </row>
    <row r="482" spans="1:2" x14ac:dyDescent="0.25">
      <c r="A482" s="4">
        <v>479</v>
      </c>
      <c r="B482" s="4" t="str">
        <f>"201402003677"</f>
        <v>201402003677</v>
      </c>
    </row>
    <row r="483" spans="1:2" x14ac:dyDescent="0.25">
      <c r="A483" s="4">
        <v>480</v>
      </c>
      <c r="B483" s="4" t="str">
        <f>"201402003765"</f>
        <v>201402003765</v>
      </c>
    </row>
    <row r="484" spans="1:2" x14ac:dyDescent="0.25">
      <c r="A484" s="4">
        <v>481</v>
      </c>
      <c r="B484" s="4" t="str">
        <f>"201402003855"</f>
        <v>201402003855</v>
      </c>
    </row>
    <row r="485" spans="1:2" x14ac:dyDescent="0.25">
      <c r="A485" s="4">
        <v>482</v>
      </c>
      <c r="B485" s="4" t="str">
        <f>"201402004653"</f>
        <v>201402004653</v>
      </c>
    </row>
    <row r="486" spans="1:2" x14ac:dyDescent="0.25">
      <c r="A486" s="4">
        <v>483</v>
      </c>
      <c r="B486" s="4" t="str">
        <f>"201402005231"</f>
        <v>201402005231</v>
      </c>
    </row>
    <row r="487" spans="1:2" x14ac:dyDescent="0.25">
      <c r="A487" s="4">
        <v>484</v>
      </c>
      <c r="B487" s="4" t="str">
        <f>"201402005498"</f>
        <v>201402005498</v>
      </c>
    </row>
    <row r="488" spans="1:2" x14ac:dyDescent="0.25">
      <c r="A488" s="4">
        <v>485</v>
      </c>
      <c r="B488" s="4" t="str">
        <f>"201402005980"</f>
        <v>201402005980</v>
      </c>
    </row>
    <row r="489" spans="1:2" x14ac:dyDescent="0.25">
      <c r="A489" s="4">
        <v>486</v>
      </c>
      <c r="B489" s="4" t="str">
        <f>"201402006126"</f>
        <v>201402006126</v>
      </c>
    </row>
    <row r="490" spans="1:2" x14ac:dyDescent="0.25">
      <c r="A490" s="4">
        <v>487</v>
      </c>
      <c r="B490" s="4" t="str">
        <f>"201402006995"</f>
        <v>201402006995</v>
      </c>
    </row>
    <row r="491" spans="1:2" x14ac:dyDescent="0.25">
      <c r="A491" s="4">
        <v>488</v>
      </c>
      <c r="B491" s="4" t="str">
        <f>"201402007056"</f>
        <v>201402007056</v>
      </c>
    </row>
    <row r="492" spans="1:2" x14ac:dyDescent="0.25">
      <c r="A492" s="4">
        <v>489</v>
      </c>
      <c r="B492" s="4" t="str">
        <f>"201402007266"</f>
        <v>201402007266</v>
      </c>
    </row>
    <row r="493" spans="1:2" x14ac:dyDescent="0.25">
      <c r="A493" s="4">
        <v>490</v>
      </c>
      <c r="B493" s="4" t="str">
        <f>"201402008130"</f>
        <v>201402008130</v>
      </c>
    </row>
    <row r="494" spans="1:2" x14ac:dyDescent="0.25">
      <c r="A494" s="4">
        <v>491</v>
      </c>
      <c r="B494" s="4" t="str">
        <f>"201402008249"</f>
        <v>201402008249</v>
      </c>
    </row>
    <row r="495" spans="1:2" x14ac:dyDescent="0.25">
      <c r="A495" s="4">
        <v>492</v>
      </c>
      <c r="B495" s="4" t="str">
        <f>"201402009304"</f>
        <v>201402009304</v>
      </c>
    </row>
    <row r="496" spans="1:2" x14ac:dyDescent="0.25">
      <c r="A496" s="4">
        <v>493</v>
      </c>
      <c r="B496" s="4" t="str">
        <f>"201402010290"</f>
        <v>201402010290</v>
      </c>
    </row>
    <row r="497" spans="1:2" x14ac:dyDescent="0.25">
      <c r="A497" s="4">
        <v>494</v>
      </c>
      <c r="B497" s="4" t="str">
        <f>"201402010768"</f>
        <v>201402010768</v>
      </c>
    </row>
    <row r="498" spans="1:2" x14ac:dyDescent="0.25">
      <c r="A498" s="4">
        <v>495</v>
      </c>
      <c r="B498" s="4" t="str">
        <f>"201402010922"</f>
        <v>201402010922</v>
      </c>
    </row>
    <row r="499" spans="1:2" x14ac:dyDescent="0.25">
      <c r="A499" s="4">
        <v>496</v>
      </c>
      <c r="B499" s="4" t="str">
        <f>"201402011404"</f>
        <v>201402011404</v>
      </c>
    </row>
    <row r="500" spans="1:2" x14ac:dyDescent="0.25">
      <c r="A500" s="4">
        <v>497</v>
      </c>
      <c r="B500" s="4" t="str">
        <f>"201402011810"</f>
        <v>201402011810</v>
      </c>
    </row>
    <row r="501" spans="1:2" x14ac:dyDescent="0.25">
      <c r="A501" s="4">
        <v>498</v>
      </c>
      <c r="B501" s="4" t="str">
        <f>"201402011840"</f>
        <v>201402011840</v>
      </c>
    </row>
    <row r="502" spans="1:2" x14ac:dyDescent="0.25">
      <c r="A502" s="4">
        <v>499</v>
      </c>
      <c r="B502" s="4" t="str">
        <f>"201402011859"</f>
        <v>201402011859</v>
      </c>
    </row>
    <row r="503" spans="1:2" x14ac:dyDescent="0.25">
      <c r="A503" s="4">
        <v>500</v>
      </c>
      <c r="B503" s="4" t="str">
        <f>"201402011877"</f>
        <v>201402011877</v>
      </c>
    </row>
    <row r="504" spans="1:2" x14ac:dyDescent="0.25">
      <c r="A504" s="4">
        <v>501</v>
      </c>
      <c r="B504" s="4" t="str">
        <f>"201402012181"</f>
        <v>201402012181</v>
      </c>
    </row>
    <row r="505" spans="1:2" x14ac:dyDescent="0.25">
      <c r="A505" s="4">
        <v>502</v>
      </c>
      <c r="B505" s="4" t="str">
        <f>"201405000584"</f>
        <v>201405000584</v>
      </c>
    </row>
    <row r="506" spans="1:2" x14ac:dyDescent="0.25">
      <c r="A506" s="4">
        <v>503</v>
      </c>
      <c r="B506" s="4" t="str">
        <f>"201405000627"</f>
        <v>201405000627</v>
      </c>
    </row>
    <row r="507" spans="1:2" x14ac:dyDescent="0.25">
      <c r="A507" s="4">
        <v>504</v>
      </c>
      <c r="B507" s="4" t="str">
        <f>"201405000928"</f>
        <v>201405000928</v>
      </c>
    </row>
    <row r="508" spans="1:2" x14ac:dyDescent="0.25">
      <c r="A508" s="4">
        <v>505</v>
      </c>
      <c r="B508" s="4" t="str">
        <f>"201405000929"</f>
        <v>201405000929</v>
      </c>
    </row>
    <row r="509" spans="1:2" x14ac:dyDescent="0.25">
      <c r="A509" s="4">
        <v>506</v>
      </c>
      <c r="B509" s="4" t="str">
        <f>"201405000933"</f>
        <v>201405000933</v>
      </c>
    </row>
    <row r="510" spans="1:2" x14ac:dyDescent="0.25">
      <c r="A510" s="4">
        <v>507</v>
      </c>
      <c r="B510" s="4" t="str">
        <f>"201405001153"</f>
        <v>201405001153</v>
      </c>
    </row>
    <row r="511" spans="1:2" x14ac:dyDescent="0.25">
      <c r="A511" s="4">
        <v>508</v>
      </c>
      <c r="B511" s="4" t="str">
        <f>"201405001229"</f>
        <v>201405001229</v>
      </c>
    </row>
    <row r="512" spans="1:2" x14ac:dyDescent="0.25">
      <c r="A512" s="4">
        <v>509</v>
      </c>
      <c r="B512" s="4" t="str">
        <f>"201405001337"</f>
        <v>201405001337</v>
      </c>
    </row>
    <row r="513" spans="1:2" x14ac:dyDescent="0.25">
      <c r="A513" s="4">
        <v>510</v>
      </c>
      <c r="B513" s="4" t="str">
        <f>"201405001538"</f>
        <v>201405001538</v>
      </c>
    </row>
    <row r="514" spans="1:2" x14ac:dyDescent="0.25">
      <c r="A514" s="4">
        <v>511</v>
      </c>
      <c r="B514" s="4" t="str">
        <f>"201405001688"</f>
        <v>201405001688</v>
      </c>
    </row>
    <row r="515" spans="1:2" x14ac:dyDescent="0.25">
      <c r="A515" s="4">
        <v>512</v>
      </c>
      <c r="B515" s="4" t="str">
        <f>"201406000081"</f>
        <v>201406000081</v>
      </c>
    </row>
    <row r="516" spans="1:2" x14ac:dyDescent="0.25">
      <c r="A516" s="4">
        <v>513</v>
      </c>
      <c r="B516" s="4" t="str">
        <f>"201406000376"</f>
        <v>201406000376</v>
      </c>
    </row>
    <row r="517" spans="1:2" x14ac:dyDescent="0.25">
      <c r="A517" s="4">
        <v>514</v>
      </c>
      <c r="B517" s="4" t="str">
        <f>"201406000576"</f>
        <v>201406000576</v>
      </c>
    </row>
    <row r="518" spans="1:2" x14ac:dyDescent="0.25">
      <c r="A518" s="4">
        <v>515</v>
      </c>
      <c r="B518" s="4" t="str">
        <f>"201406000602"</f>
        <v>201406000602</v>
      </c>
    </row>
    <row r="519" spans="1:2" x14ac:dyDescent="0.25">
      <c r="A519" s="4">
        <v>516</v>
      </c>
      <c r="B519" s="4" t="str">
        <f>"201406000958"</f>
        <v>201406000958</v>
      </c>
    </row>
    <row r="520" spans="1:2" x14ac:dyDescent="0.25">
      <c r="A520" s="4">
        <v>517</v>
      </c>
      <c r="B520" s="4" t="str">
        <f>"201406001355"</f>
        <v>201406001355</v>
      </c>
    </row>
    <row r="521" spans="1:2" x14ac:dyDescent="0.25">
      <c r="A521" s="4">
        <v>518</v>
      </c>
      <c r="B521" s="4" t="str">
        <f>"201406001593"</f>
        <v>201406001593</v>
      </c>
    </row>
    <row r="522" spans="1:2" x14ac:dyDescent="0.25">
      <c r="A522" s="4">
        <v>519</v>
      </c>
      <c r="B522" s="4" t="str">
        <f>"201406001925"</f>
        <v>201406001925</v>
      </c>
    </row>
    <row r="523" spans="1:2" x14ac:dyDescent="0.25">
      <c r="A523" s="4">
        <v>520</v>
      </c>
      <c r="B523" s="4" t="str">
        <f>"201406002108"</f>
        <v>201406002108</v>
      </c>
    </row>
    <row r="524" spans="1:2" x14ac:dyDescent="0.25">
      <c r="A524" s="4">
        <v>521</v>
      </c>
      <c r="B524" s="4" t="str">
        <f>"201406002262"</f>
        <v>201406002262</v>
      </c>
    </row>
    <row r="525" spans="1:2" x14ac:dyDescent="0.25">
      <c r="A525" s="4">
        <v>522</v>
      </c>
      <c r="B525" s="4" t="str">
        <f>"201406002267"</f>
        <v>201406002267</v>
      </c>
    </row>
    <row r="526" spans="1:2" x14ac:dyDescent="0.25">
      <c r="A526" s="4">
        <v>523</v>
      </c>
      <c r="B526" s="4" t="str">
        <f>"201406003096"</f>
        <v>201406003096</v>
      </c>
    </row>
    <row r="527" spans="1:2" x14ac:dyDescent="0.25">
      <c r="A527" s="4">
        <v>524</v>
      </c>
      <c r="B527" s="4" t="str">
        <f>"201406004374"</f>
        <v>201406004374</v>
      </c>
    </row>
    <row r="528" spans="1:2" x14ac:dyDescent="0.25">
      <c r="A528" s="4">
        <v>525</v>
      </c>
      <c r="B528" s="4" t="str">
        <f>"201406004617"</f>
        <v>201406004617</v>
      </c>
    </row>
    <row r="529" spans="1:2" x14ac:dyDescent="0.25">
      <c r="A529" s="4">
        <v>526</v>
      </c>
      <c r="B529" s="4" t="str">
        <f>"201406004844"</f>
        <v>201406004844</v>
      </c>
    </row>
    <row r="530" spans="1:2" x14ac:dyDescent="0.25">
      <c r="A530" s="4">
        <v>527</v>
      </c>
      <c r="B530" s="4" t="str">
        <f>"201406005096"</f>
        <v>201406005096</v>
      </c>
    </row>
    <row r="531" spans="1:2" x14ac:dyDescent="0.25">
      <c r="A531" s="4">
        <v>528</v>
      </c>
      <c r="B531" s="4" t="str">
        <f>"201406005129"</f>
        <v>201406005129</v>
      </c>
    </row>
    <row r="532" spans="1:2" x14ac:dyDescent="0.25">
      <c r="A532" s="4">
        <v>529</v>
      </c>
      <c r="B532" s="4" t="str">
        <f>"201406005905"</f>
        <v>201406005905</v>
      </c>
    </row>
    <row r="533" spans="1:2" x14ac:dyDescent="0.25">
      <c r="A533" s="4">
        <v>530</v>
      </c>
      <c r="B533" s="4" t="str">
        <f>"201406006000"</f>
        <v>201406006000</v>
      </c>
    </row>
    <row r="534" spans="1:2" x14ac:dyDescent="0.25">
      <c r="A534" s="4">
        <v>531</v>
      </c>
      <c r="B534" s="4" t="str">
        <f>"201406006326"</f>
        <v>201406006326</v>
      </c>
    </row>
    <row r="535" spans="1:2" x14ac:dyDescent="0.25">
      <c r="A535" s="4">
        <v>532</v>
      </c>
      <c r="B535" s="4" t="str">
        <f>"201406006999"</f>
        <v>201406006999</v>
      </c>
    </row>
    <row r="536" spans="1:2" x14ac:dyDescent="0.25">
      <c r="A536" s="4">
        <v>533</v>
      </c>
      <c r="B536" s="4" t="str">
        <f>"201406007163"</f>
        <v>201406007163</v>
      </c>
    </row>
    <row r="537" spans="1:2" x14ac:dyDescent="0.25">
      <c r="A537" s="4">
        <v>534</v>
      </c>
      <c r="B537" s="4" t="str">
        <f>"201406007280"</f>
        <v>201406007280</v>
      </c>
    </row>
    <row r="538" spans="1:2" x14ac:dyDescent="0.25">
      <c r="A538" s="4">
        <v>535</v>
      </c>
      <c r="B538" s="4" t="str">
        <f>"201406007315"</f>
        <v>201406007315</v>
      </c>
    </row>
    <row r="539" spans="1:2" x14ac:dyDescent="0.25">
      <c r="A539" s="4">
        <v>536</v>
      </c>
      <c r="B539" s="4" t="str">
        <f>"201406007716"</f>
        <v>201406007716</v>
      </c>
    </row>
    <row r="540" spans="1:2" x14ac:dyDescent="0.25">
      <c r="A540" s="4">
        <v>537</v>
      </c>
      <c r="B540" s="4" t="str">
        <f>"201406008179"</f>
        <v>201406008179</v>
      </c>
    </row>
    <row r="541" spans="1:2" x14ac:dyDescent="0.25">
      <c r="A541" s="4">
        <v>538</v>
      </c>
      <c r="B541" s="4" t="str">
        <f>"201406008439"</f>
        <v>201406008439</v>
      </c>
    </row>
    <row r="542" spans="1:2" x14ac:dyDescent="0.25">
      <c r="A542" s="4">
        <v>539</v>
      </c>
      <c r="B542" s="4" t="str">
        <f>"201406008885"</f>
        <v>201406008885</v>
      </c>
    </row>
    <row r="543" spans="1:2" x14ac:dyDescent="0.25">
      <c r="A543" s="4">
        <v>540</v>
      </c>
      <c r="B543" s="4" t="str">
        <f>"201406008944"</f>
        <v>201406008944</v>
      </c>
    </row>
    <row r="544" spans="1:2" x14ac:dyDescent="0.25">
      <c r="A544" s="4">
        <v>541</v>
      </c>
      <c r="B544" s="4" t="str">
        <f>"201406008971"</f>
        <v>201406008971</v>
      </c>
    </row>
    <row r="545" spans="1:2" x14ac:dyDescent="0.25">
      <c r="A545" s="4">
        <v>542</v>
      </c>
      <c r="B545" s="4" t="str">
        <f>"201406009563"</f>
        <v>201406009563</v>
      </c>
    </row>
    <row r="546" spans="1:2" x14ac:dyDescent="0.25">
      <c r="A546" s="4">
        <v>543</v>
      </c>
      <c r="B546" s="4" t="str">
        <f>"201406009667"</f>
        <v>201406009667</v>
      </c>
    </row>
    <row r="547" spans="1:2" x14ac:dyDescent="0.25">
      <c r="A547" s="4">
        <v>544</v>
      </c>
      <c r="B547" s="4" t="str">
        <f>"201406009759"</f>
        <v>201406009759</v>
      </c>
    </row>
    <row r="548" spans="1:2" x14ac:dyDescent="0.25">
      <c r="A548" s="4">
        <v>545</v>
      </c>
      <c r="B548" s="4" t="str">
        <f>"201406010022"</f>
        <v>201406010022</v>
      </c>
    </row>
    <row r="549" spans="1:2" x14ac:dyDescent="0.25">
      <c r="A549" s="4">
        <v>546</v>
      </c>
      <c r="B549" s="4" t="str">
        <f>"201406010279"</f>
        <v>201406010279</v>
      </c>
    </row>
    <row r="550" spans="1:2" x14ac:dyDescent="0.25">
      <c r="A550" s="4">
        <v>547</v>
      </c>
      <c r="B550" s="4" t="str">
        <f>"201406010554"</f>
        <v>201406010554</v>
      </c>
    </row>
    <row r="551" spans="1:2" x14ac:dyDescent="0.25">
      <c r="A551" s="4">
        <v>548</v>
      </c>
      <c r="B551" s="4" t="str">
        <f>"201406011047"</f>
        <v>201406011047</v>
      </c>
    </row>
    <row r="552" spans="1:2" x14ac:dyDescent="0.25">
      <c r="A552" s="4">
        <v>549</v>
      </c>
      <c r="B552" s="4" t="str">
        <f>"201406011746"</f>
        <v>201406011746</v>
      </c>
    </row>
    <row r="553" spans="1:2" x14ac:dyDescent="0.25">
      <c r="A553" s="4">
        <v>550</v>
      </c>
      <c r="B553" s="4" t="str">
        <f>"201406012625"</f>
        <v>201406012625</v>
      </c>
    </row>
    <row r="554" spans="1:2" x14ac:dyDescent="0.25">
      <c r="A554" s="4">
        <v>551</v>
      </c>
      <c r="B554" s="4" t="str">
        <f>"201406012972"</f>
        <v>201406012972</v>
      </c>
    </row>
    <row r="555" spans="1:2" x14ac:dyDescent="0.25">
      <c r="A555" s="4">
        <v>552</v>
      </c>
      <c r="B555" s="4" t="str">
        <f>"201406014739"</f>
        <v>201406014739</v>
      </c>
    </row>
    <row r="556" spans="1:2" x14ac:dyDescent="0.25">
      <c r="A556" s="4">
        <v>553</v>
      </c>
      <c r="B556" s="4" t="str">
        <f>"201406015341"</f>
        <v>201406015341</v>
      </c>
    </row>
    <row r="557" spans="1:2" x14ac:dyDescent="0.25">
      <c r="A557" s="4">
        <v>554</v>
      </c>
      <c r="B557" s="4" t="str">
        <f>"201406015611"</f>
        <v>201406015611</v>
      </c>
    </row>
    <row r="558" spans="1:2" x14ac:dyDescent="0.25">
      <c r="A558" s="4">
        <v>555</v>
      </c>
      <c r="B558" s="4" t="str">
        <f>"201406015648"</f>
        <v>201406015648</v>
      </c>
    </row>
    <row r="559" spans="1:2" x14ac:dyDescent="0.25">
      <c r="A559" s="4">
        <v>556</v>
      </c>
      <c r="B559" s="4" t="str">
        <f>"201406016192"</f>
        <v>201406016192</v>
      </c>
    </row>
    <row r="560" spans="1:2" x14ac:dyDescent="0.25">
      <c r="A560" s="4">
        <v>557</v>
      </c>
      <c r="B560" s="4" t="str">
        <f>"201406018935"</f>
        <v>201406018935</v>
      </c>
    </row>
    <row r="561" spans="1:2" x14ac:dyDescent="0.25">
      <c r="A561" s="4">
        <v>558</v>
      </c>
      <c r="B561" s="4" t="str">
        <f>"201406019029"</f>
        <v>201406019029</v>
      </c>
    </row>
    <row r="562" spans="1:2" x14ac:dyDescent="0.25">
      <c r="A562" s="4">
        <v>559</v>
      </c>
      <c r="B562" s="4" t="str">
        <f>"201406019263"</f>
        <v>201406019263</v>
      </c>
    </row>
    <row r="563" spans="1:2" x14ac:dyDescent="0.25">
      <c r="A563" s="4">
        <v>560</v>
      </c>
      <c r="B563" s="4" t="str">
        <f>"201408000038"</f>
        <v>201408000038</v>
      </c>
    </row>
    <row r="564" spans="1:2" x14ac:dyDescent="0.25">
      <c r="A564" s="4">
        <v>561</v>
      </c>
      <c r="B564" s="4" t="str">
        <f>"201408000156"</f>
        <v>201408000156</v>
      </c>
    </row>
    <row r="565" spans="1:2" x14ac:dyDescent="0.25">
      <c r="A565" s="4">
        <v>562</v>
      </c>
      <c r="B565" s="4" t="str">
        <f>"201409001118"</f>
        <v>201409001118</v>
      </c>
    </row>
    <row r="566" spans="1:2" x14ac:dyDescent="0.25">
      <c r="A566" s="4">
        <v>563</v>
      </c>
      <c r="B566" s="4" t="str">
        <f>"201409001956"</f>
        <v>201409001956</v>
      </c>
    </row>
    <row r="567" spans="1:2" x14ac:dyDescent="0.25">
      <c r="A567" s="4">
        <v>564</v>
      </c>
      <c r="B567" s="4" t="str">
        <f>"201409002067"</f>
        <v>201409002067</v>
      </c>
    </row>
    <row r="568" spans="1:2" x14ac:dyDescent="0.25">
      <c r="A568" s="4">
        <v>565</v>
      </c>
      <c r="B568" s="4" t="str">
        <f>"201409004887"</f>
        <v>201409004887</v>
      </c>
    </row>
    <row r="569" spans="1:2" x14ac:dyDescent="0.25">
      <c r="A569" s="4">
        <v>566</v>
      </c>
      <c r="B569" s="4" t="str">
        <f>"201409005769"</f>
        <v>201409005769</v>
      </c>
    </row>
    <row r="570" spans="1:2" x14ac:dyDescent="0.25">
      <c r="A570" s="4">
        <v>567</v>
      </c>
      <c r="B570" s="4" t="str">
        <f>"201409006113"</f>
        <v>201409006113</v>
      </c>
    </row>
    <row r="571" spans="1:2" x14ac:dyDescent="0.25">
      <c r="A571" s="4">
        <v>568</v>
      </c>
      <c r="B571" s="4" t="str">
        <f>"201410000970"</f>
        <v>201410000970</v>
      </c>
    </row>
    <row r="572" spans="1:2" x14ac:dyDescent="0.25">
      <c r="A572" s="4">
        <v>569</v>
      </c>
      <c r="B572" s="4" t="str">
        <f>"201410002833"</f>
        <v>201410002833</v>
      </c>
    </row>
    <row r="573" spans="1:2" x14ac:dyDescent="0.25">
      <c r="A573" s="4">
        <v>570</v>
      </c>
      <c r="B573" s="4" t="str">
        <f>"201410003833"</f>
        <v>201410003833</v>
      </c>
    </row>
    <row r="574" spans="1:2" x14ac:dyDescent="0.25">
      <c r="A574" s="4">
        <v>571</v>
      </c>
      <c r="B574" s="4" t="str">
        <f>"201410004631"</f>
        <v>201410004631</v>
      </c>
    </row>
    <row r="575" spans="1:2" x14ac:dyDescent="0.25">
      <c r="A575" s="4">
        <v>572</v>
      </c>
      <c r="B575" s="4" t="str">
        <f>"201410006397"</f>
        <v>201410006397</v>
      </c>
    </row>
    <row r="576" spans="1:2" x14ac:dyDescent="0.25">
      <c r="A576" s="4">
        <v>573</v>
      </c>
      <c r="B576" s="4" t="str">
        <f>"201410008842"</f>
        <v>201410008842</v>
      </c>
    </row>
    <row r="577" spans="1:2" x14ac:dyDescent="0.25">
      <c r="A577" s="4">
        <v>574</v>
      </c>
      <c r="B577" s="4" t="str">
        <f>"201410009079"</f>
        <v>201410009079</v>
      </c>
    </row>
    <row r="578" spans="1:2" x14ac:dyDescent="0.25">
      <c r="A578" s="4">
        <v>575</v>
      </c>
      <c r="B578" s="4" t="str">
        <f>"201410009468"</f>
        <v>201410009468</v>
      </c>
    </row>
    <row r="579" spans="1:2" x14ac:dyDescent="0.25">
      <c r="A579" s="4">
        <v>576</v>
      </c>
      <c r="B579" s="4" t="str">
        <f>"201411002794"</f>
        <v>201411002794</v>
      </c>
    </row>
    <row r="580" spans="1:2" x14ac:dyDescent="0.25">
      <c r="A580" s="4">
        <v>577</v>
      </c>
      <c r="B580" s="4" t="str">
        <f>"201411003083"</f>
        <v>201411003083</v>
      </c>
    </row>
    <row r="581" spans="1:2" x14ac:dyDescent="0.25">
      <c r="A581" s="4">
        <v>578</v>
      </c>
      <c r="B581" s="4" t="str">
        <f>"201412002774"</f>
        <v>201412002774</v>
      </c>
    </row>
    <row r="582" spans="1:2" x14ac:dyDescent="0.25">
      <c r="A582" s="4">
        <v>579</v>
      </c>
      <c r="B582" s="4" t="str">
        <f>"201412003219"</f>
        <v>201412003219</v>
      </c>
    </row>
    <row r="583" spans="1:2" x14ac:dyDescent="0.25">
      <c r="A583" s="4">
        <v>580</v>
      </c>
      <c r="B583" s="4" t="str">
        <f>"201412003461"</f>
        <v>201412003461</v>
      </c>
    </row>
    <row r="584" spans="1:2" x14ac:dyDescent="0.25">
      <c r="A584" s="4">
        <v>581</v>
      </c>
      <c r="B584" s="4" t="str">
        <f>"201412005505"</f>
        <v>201412005505</v>
      </c>
    </row>
    <row r="585" spans="1:2" x14ac:dyDescent="0.25">
      <c r="A585" s="4">
        <v>582</v>
      </c>
      <c r="B585" s="4" t="str">
        <f>"201412005823"</f>
        <v>201412005823</v>
      </c>
    </row>
    <row r="586" spans="1:2" x14ac:dyDescent="0.25">
      <c r="A586" s="4">
        <v>583</v>
      </c>
      <c r="B586" s="4" t="str">
        <f>"201412006247"</f>
        <v>201412006247</v>
      </c>
    </row>
    <row r="587" spans="1:2" x14ac:dyDescent="0.25">
      <c r="A587" s="4">
        <v>584</v>
      </c>
      <c r="B587" s="4" t="str">
        <f>"201412006374"</f>
        <v>201412006374</v>
      </c>
    </row>
    <row r="588" spans="1:2" x14ac:dyDescent="0.25">
      <c r="A588" s="4">
        <v>585</v>
      </c>
      <c r="B588" s="4" t="str">
        <f>"201502001359"</f>
        <v>201502001359</v>
      </c>
    </row>
    <row r="589" spans="1:2" x14ac:dyDescent="0.25">
      <c r="A589" s="4">
        <v>586</v>
      </c>
      <c r="B589" s="4" t="str">
        <f>"201504001465"</f>
        <v>201504001465</v>
      </c>
    </row>
    <row r="590" spans="1:2" x14ac:dyDescent="0.25">
      <c r="A590" s="4">
        <v>587</v>
      </c>
      <c r="B590" s="4" t="str">
        <f>"201506000059"</f>
        <v>201506000059</v>
      </c>
    </row>
    <row r="591" spans="1:2" x14ac:dyDescent="0.25">
      <c r="A591" s="4">
        <v>588</v>
      </c>
      <c r="B591" s="4" t="str">
        <f>"201506000507"</f>
        <v>201506000507</v>
      </c>
    </row>
    <row r="592" spans="1:2" x14ac:dyDescent="0.25">
      <c r="A592" s="4">
        <v>589</v>
      </c>
      <c r="B592" s="4" t="str">
        <f>"201506002511"</f>
        <v>201506002511</v>
      </c>
    </row>
    <row r="593" spans="1:2" x14ac:dyDescent="0.25">
      <c r="A593" s="4">
        <v>590</v>
      </c>
      <c r="B593" s="4" t="str">
        <f>"201506004135"</f>
        <v>201506004135</v>
      </c>
    </row>
    <row r="594" spans="1:2" x14ac:dyDescent="0.25">
      <c r="A594" s="4">
        <v>591</v>
      </c>
      <c r="B594" s="4" t="str">
        <f>"201506004149"</f>
        <v>201506004149</v>
      </c>
    </row>
    <row r="595" spans="1:2" x14ac:dyDescent="0.25">
      <c r="A595" s="4">
        <v>592</v>
      </c>
      <c r="B595" s="4" t="str">
        <f>"201507000057"</f>
        <v>201507000057</v>
      </c>
    </row>
    <row r="596" spans="1:2" x14ac:dyDescent="0.25">
      <c r="A596" s="4">
        <v>593</v>
      </c>
      <c r="B596" s="4" t="str">
        <f>"201507001570"</f>
        <v>201507001570</v>
      </c>
    </row>
    <row r="597" spans="1:2" x14ac:dyDescent="0.25">
      <c r="A597" s="4">
        <v>594</v>
      </c>
      <c r="B597" s="4" t="str">
        <f>"201507001887"</f>
        <v>201507001887</v>
      </c>
    </row>
    <row r="598" spans="1:2" x14ac:dyDescent="0.25">
      <c r="A598" s="4">
        <v>595</v>
      </c>
      <c r="B598" s="4" t="str">
        <f>"201507002324"</f>
        <v>201507002324</v>
      </c>
    </row>
    <row r="599" spans="1:2" x14ac:dyDescent="0.25">
      <c r="A599" s="4">
        <v>596</v>
      </c>
      <c r="B599" s="4" t="str">
        <f>"201507003557"</f>
        <v>201507003557</v>
      </c>
    </row>
    <row r="600" spans="1:2" x14ac:dyDescent="0.25">
      <c r="A600" s="4">
        <v>597</v>
      </c>
      <c r="B600" s="4" t="str">
        <f>"201510000466"</f>
        <v>201510000466</v>
      </c>
    </row>
    <row r="601" spans="1:2" x14ac:dyDescent="0.25">
      <c r="A601" s="4">
        <v>598</v>
      </c>
      <c r="B601" s="4" t="str">
        <f>"201510000969"</f>
        <v>201510000969</v>
      </c>
    </row>
    <row r="602" spans="1:2" x14ac:dyDescent="0.25">
      <c r="A602" s="4">
        <v>599</v>
      </c>
      <c r="B602" s="4" t="str">
        <f>"201510001045"</f>
        <v>201510001045</v>
      </c>
    </row>
    <row r="603" spans="1:2" x14ac:dyDescent="0.25">
      <c r="A603" s="4">
        <v>600</v>
      </c>
      <c r="B603" s="4" t="str">
        <f>"201510001099"</f>
        <v>201510001099</v>
      </c>
    </row>
    <row r="604" spans="1:2" x14ac:dyDescent="0.25">
      <c r="A604" s="4">
        <v>601</v>
      </c>
      <c r="B604" s="4" t="str">
        <f>"201510002405"</f>
        <v>201510002405</v>
      </c>
    </row>
    <row r="605" spans="1:2" x14ac:dyDescent="0.25">
      <c r="A605" s="4">
        <v>602</v>
      </c>
      <c r="B605" s="4" t="str">
        <f>"201510002663"</f>
        <v>201510002663</v>
      </c>
    </row>
    <row r="606" spans="1:2" x14ac:dyDescent="0.25">
      <c r="A606" s="4">
        <v>603</v>
      </c>
      <c r="B606" s="4" t="str">
        <f>"201511004727"</f>
        <v>201511004727</v>
      </c>
    </row>
    <row r="607" spans="1:2" x14ac:dyDescent="0.25">
      <c r="A607" s="4">
        <v>604</v>
      </c>
      <c r="B607" s="4" t="str">
        <f>"201511004985"</f>
        <v>201511004985</v>
      </c>
    </row>
    <row r="608" spans="1:2" x14ac:dyDescent="0.25">
      <c r="A608" s="4">
        <v>605</v>
      </c>
      <c r="B608" s="4" t="str">
        <f>"201511007079"</f>
        <v>201511007079</v>
      </c>
    </row>
    <row r="609" spans="1:2" x14ac:dyDescent="0.25">
      <c r="A609" s="4">
        <v>606</v>
      </c>
      <c r="B609" s="4" t="str">
        <f>"201511007577"</f>
        <v>201511007577</v>
      </c>
    </row>
    <row r="610" spans="1:2" x14ac:dyDescent="0.25">
      <c r="A610" s="4">
        <v>607</v>
      </c>
      <c r="B610" s="4" t="str">
        <f>"201511008168"</f>
        <v>201511008168</v>
      </c>
    </row>
    <row r="611" spans="1:2" x14ac:dyDescent="0.25">
      <c r="A611" s="4">
        <v>608</v>
      </c>
      <c r="B611" s="4" t="str">
        <f>"201511008344"</f>
        <v>201511008344</v>
      </c>
    </row>
    <row r="612" spans="1:2" x14ac:dyDescent="0.25">
      <c r="A612" s="4">
        <v>609</v>
      </c>
      <c r="B612" s="4" t="str">
        <f>"201511008805"</f>
        <v>201511008805</v>
      </c>
    </row>
    <row r="613" spans="1:2" x14ac:dyDescent="0.25">
      <c r="A613" s="4">
        <v>610</v>
      </c>
      <c r="B613" s="4" t="str">
        <f>"201511010535"</f>
        <v>201511010535</v>
      </c>
    </row>
    <row r="614" spans="1:2" x14ac:dyDescent="0.25">
      <c r="A614" s="4">
        <v>611</v>
      </c>
      <c r="B614" s="4" t="str">
        <f>"201511010846"</f>
        <v>201511010846</v>
      </c>
    </row>
    <row r="615" spans="1:2" x14ac:dyDescent="0.25">
      <c r="A615" s="4">
        <v>612</v>
      </c>
      <c r="B615" s="4" t="str">
        <f>"201511013963"</f>
        <v>201511013963</v>
      </c>
    </row>
    <row r="616" spans="1:2" x14ac:dyDescent="0.25">
      <c r="A616" s="4">
        <v>613</v>
      </c>
      <c r="B616" s="4" t="str">
        <f>"201511014100"</f>
        <v>201511014100</v>
      </c>
    </row>
    <row r="617" spans="1:2" x14ac:dyDescent="0.25">
      <c r="A617" s="4">
        <v>614</v>
      </c>
      <c r="B617" s="4" t="str">
        <f>"201511014577"</f>
        <v>201511014577</v>
      </c>
    </row>
    <row r="618" spans="1:2" x14ac:dyDescent="0.25">
      <c r="A618" s="4">
        <v>615</v>
      </c>
      <c r="B618" s="4" t="str">
        <f>"201511015197"</f>
        <v>201511015197</v>
      </c>
    </row>
    <row r="619" spans="1:2" x14ac:dyDescent="0.25">
      <c r="A619" s="4">
        <v>616</v>
      </c>
      <c r="B619" s="4" t="str">
        <f>"201511015502"</f>
        <v>201511015502</v>
      </c>
    </row>
    <row r="620" spans="1:2" x14ac:dyDescent="0.25">
      <c r="A620" s="4">
        <v>617</v>
      </c>
      <c r="B620" s="4" t="str">
        <f>"201511015627"</f>
        <v>201511015627</v>
      </c>
    </row>
    <row r="621" spans="1:2" x14ac:dyDescent="0.25">
      <c r="A621" s="4">
        <v>618</v>
      </c>
      <c r="B621" s="4" t="str">
        <f>"201511020232"</f>
        <v>201511020232</v>
      </c>
    </row>
    <row r="622" spans="1:2" x14ac:dyDescent="0.25">
      <c r="A622" s="4">
        <v>619</v>
      </c>
      <c r="B622" s="4" t="str">
        <f>"201511020739"</f>
        <v>201511020739</v>
      </c>
    </row>
    <row r="623" spans="1:2" x14ac:dyDescent="0.25">
      <c r="A623" s="4">
        <v>620</v>
      </c>
      <c r="B623" s="4" t="str">
        <f>"201511021344"</f>
        <v>201511021344</v>
      </c>
    </row>
    <row r="624" spans="1:2" x14ac:dyDescent="0.25">
      <c r="A624" s="4">
        <v>621</v>
      </c>
      <c r="B624" s="4" t="str">
        <f>"201511022090"</f>
        <v>201511022090</v>
      </c>
    </row>
    <row r="625" spans="1:2" x14ac:dyDescent="0.25">
      <c r="A625" s="4">
        <v>622</v>
      </c>
      <c r="B625" s="4" t="str">
        <f>"201511022702"</f>
        <v>201511022702</v>
      </c>
    </row>
    <row r="626" spans="1:2" x14ac:dyDescent="0.25">
      <c r="A626" s="4">
        <v>623</v>
      </c>
      <c r="B626" s="4" t="str">
        <f>"201511023423"</f>
        <v>201511023423</v>
      </c>
    </row>
    <row r="627" spans="1:2" x14ac:dyDescent="0.25">
      <c r="A627" s="4">
        <v>624</v>
      </c>
      <c r="B627" s="4" t="str">
        <f>"201511023641"</f>
        <v>201511023641</v>
      </c>
    </row>
    <row r="628" spans="1:2" x14ac:dyDescent="0.25">
      <c r="A628" s="4">
        <v>625</v>
      </c>
      <c r="B628" s="4" t="str">
        <f>"201511028093"</f>
        <v>201511028093</v>
      </c>
    </row>
    <row r="629" spans="1:2" x14ac:dyDescent="0.25">
      <c r="A629" s="4">
        <v>626</v>
      </c>
      <c r="B629" s="4" t="str">
        <f>"201511030846"</f>
        <v>201511030846</v>
      </c>
    </row>
    <row r="630" spans="1:2" x14ac:dyDescent="0.25">
      <c r="A630" s="4">
        <v>627</v>
      </c>
      <c r="B630" s="4" t="str">
        <f>"201511031985"</f>
        <v>201511031985</v>
      </c>
    </row>
    <row r="631" spans="1:2" x14ac:dyDescent="0.25">
      <c r="A631" s="4">
        <v>628</v>
      </c>
      <c r="B631" s="4" t="str">
        <f>"201511034121"</f>
        <v>201511034121</v>
      </c>
    </row>
    <row r="632" spans="1:2" x14ac:dyDescent="0.25">
      <c r="A632" s="4">
        <v>629</v>
      </c>
      <c r="B632" s="4" t="str">
        <f>"201511034254"</f>
        <v>201511034254</v>
      </c>
    </row>
    <row r="633" spans="1:2" x14ac:dyDescent="0.25">
      <c r="A633" s="4">
        <v>630</v>
      </c>
      <c r="B633" s="4" t="str">
        <f>"201511036143"</f>
        <v>201511036143</v>
      </c>
    </row>
    <row r="634" spans="1:2" x14ac:dyDescent="0.25">
      <c r="A634" s="4">
        <v>631</v>
      </c>
      <c r="B634" s="4" t="str">
        <f>"201511036461"</f>
        <v>201511036461</v>
      </c>
    </row>
    <row r="635" spans="1:2" x14ac:dyDescent="0.25">
      <c r="A635" s="4">
        <v>632</v>
      </c>
      <c r="B635" s="4" t="str">
        <f>"201511038421"</f>
        <v>201511038421</v>
      </c>
    </row>
    <row r="636" spans="1:2" x14ac:dyDescent="0.25">
      <c r="A636" s="4">
        <v>633</v>
      </c>
      <c r="B636" s="4" t="str">
        <f>"201511038876"</f>
        <v>201511038876</v>
      </c>
    </row>
    <row r="637" spans="1:2" x14ac:dyDescent="0.25">
      <c r="A637" s="4">
        <v>634</v>
      </c>
      <c r="B637" s="4" t="str">
        <f>"201511039012"</f>
        <v>201511039012</v>
      </c>
    </row>
    <row r="638" spans="1:2" x14ac:dyDescent="0.25">
      <c r="A638" s="4">
        <v>635</v>
      </c>
      <c r="B638" s="4" t="str">
        <f>"201511039595"</f>
        <v>201511039595</v>
      </c>
    </row>
    <row r="639" spans="1:2" x14ac:dyDescent="0.25">
      <c r="A639" s="4">
        <v>636</v>
      </c>
      <c r="B639" s="4" t="str">
        <f>"201511041300"</f>
        <v>201511041300</v>
      </c>
    </row>
    <row r="640" spans="1:2" x14ac:dyDescent="0.25">
      <c r="A640" s="4">
        <v>637</v>
      </c>
      <c r="B640" s="4" t="str">
        <f>"201512000172"</f>
        <v>201512000172</v>
      </c>
    </row>
    <row r="641" spans="1:2" x14ac:dyDescent="0.25">
      <c r="A641" s="4">
        <v>638</v>
      </c>
      <c r="B641" s="4" t="str">
        <f>"201512000376"</f>
        <v>201512000376</v>
      </c>
    </row>
    <row r="642" spans="1:2" x14ac:dyDescent="0.25">
      <c r="A642" s="4">
        <v>639</v>
      </c>
      <c r="B642" s="4" t="str">
        <f>"201512002780"</f>
        <v>201512002780</v>
      </c>
    </row>
    <row r="643" spans="1:2" x14ac:dyDescent="0.25">
      <c r="A643" s="4">
        <v>640</v>
      </c>
      <c r="B643" s="4" t="str">
        <f>"201601000175"</f>
        <v>201601000175</v>
      </c>
    </row>
    <row r="644" spans="1:2" x14ac:dyDescent="0.25">
      <c r="A644" s="4">
        <v>641</v>
      </c>
      <c r="B644" s="4" t="str">
        <f>"201604000039"</f>
        <v>201604000039</v>
      </c>
    </row>
    <row r="645" spans="1:2" x14ac:dyDescent="0.25">
      <c r="A645" s="4">
        <v>642</v>
      </c>
      <c r="B645" s="4" t="str">
        <f>"201604000119"</f>
        <v>201604000119</v>
      </c>
    </row>
    <row r="646" spans="1:2" x14ac:dyDescent="0.25">
      <c r="A646" s="4">
        <v>643</v>
      </c>
      <c r="B646" s="4" t="str">
        <f>"201604000181"</f>
        <v>201604000181</v>
      </c>
    </row>
    <row r="647" spans="1:2" x14ac:dyDescent="0.25">
      <c r="A647" s="4">
        <v>644</v>
      </c>
      <c r="B647" s="4" t="str">
        <f>"201604001629"</f>
        <v>201604001629</v>
      </c>
    </row>
    <row r="648" spans="1:2" x14ac:dyDescent="0.25">
      <c r="A648" s="4">
        <v>645</v>
      </c>
      <c r="B648" s="4" t="str">
        <f>"201604003245"</f>
        <v>201604003245</v>
      </c>
    </row>
    <row r="649" spans="1:2" x14ac:dyDescent="0.25">
      <c r="A649" s="4">
        <v>646</v>
      </c>
      <c r="B649" s="4" t="str">
        <f>"201604005318"</f>
        <v>201604005318</v>
      </c>
    </row>
    <row r="650" spans="1:2" x14ac:dyDescent="0.25">
      <c r="A650" s="4">
        <v>647</v>
      </c>
      <c r="B650" s="4" t="str">
        <f>"201604006243"</f>
        <v>201604006243</v>
      </c>
    </row>
    <row r="651" spans="1:2" x14ac:dyDescent="0.25">
      <c r="A651" s="4">
        <v>648</v>
      </c>
      <c r="B651" s="4" t="str">
        <f>"201606000004"</f>
        <v>201606000004</v>
      </c>
    </row>
  </sheetData>
  <sortState ref="B4:B651">
    <sortCondition ref="B4:B651"/>
  </sortState>
  <mergeCells count="2">
    <mergeCell ref="A1:B1"/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2022-02-11T08:37:31Z</dcterms:modified>
</cp:coreProperties>
</file>