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8K_2020_ΠΕ_ΟΡΙΣΤΙΚΑ_ΕΥΡΥ_ΚΟΙΝΟ_GDPR_ΝΑΙ\"/>
    </mc:Choice>
  </mc:AlternateContent>
  <bookViews>
    <workbookView xWindow="0" yWindow="0" windowWidth="22305" windowHeight="11970"/>
  </bookViews>
  <sheets>
    <sheet name="8Κ_2020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C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C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C57" i="1"/>
  <c r="B58" i="1"/>
  <c r="B59" i="1"/>
  <c r="B60" i="1"/>
  <c r="B61" i="1"/>
  <c r="B62" i="1"/>
  <c r="B63" i="1"/>
  <c r="B64" i="1"/>
  <c r="B65" i="1"/>
  <c r="C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C87" i="1"/>
  <c r="B88" i="1"/>
  <c r="B89" i="1"/>
  <c r="B90" i="1"/>
  <c r="B91" i="1"/>
  <c r="B92" i="1"/>
  <c r="B93" i="1"/>
  <c r="B94" i="1"/>
  <c r="B95" i="1"/>
  <c r="C95" i="1"/>
  <c r="B96" i="1"/>
  <c r="B97" i="1"/>
  <c r="B98" i="1"/>
  <c r="B99" i="1"/>
  <c r="B100" i="1"/>
  <c r="B101" i="1"/>
  <c r="B102" i="1"/>
  <c r="C102" i="1"/>
  <c r="B103" i="1"/>
  <c r="B104" i="1"/>
  <c r="B105" i="1"/>
  <c r="B106" i="1"/>
  <c r="B107" i="1"/>
  <c r="B108" i="1"/>
  <c r="B109" i="1"/>
  <c r="B110" i="1"/>
  <c r="B111" i="1"/>
  <c r="B112" i="1"/>
  <c r="C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C129" i="1"/>
  <c r="B130" i="1"/>
  <c r="C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C142" i="1"/>
  <c r="B143" i="1"/>
  <c r="B144" i="1"/>
  <c r="C144" i="1"/>
  <c r="B145" i="1"/>
  <c r="B146" i="1"/>
  <c r="B147" i="1"/>
  <c r="C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C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C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C207" i="1"/>
  <c r="B208" i="1"/>
  <c r="B209" i="1"/>
  <c r="B210" i="1"/>
  <c r="B211" i="1"/>
  <c r="B212" i="1"/>
  <c r="B213" i="1"/>
  <c r="B214" i="1"/>
  <c r="B215" i="1"/>
  <c r="C215" i="1"/>
  <c r="B216" i="1"/>
  <c r="B217" i="1"/>
  <c r="B218" i="1"/>
  <c r="B219" i="1"/>
  <c r="B220" i="1"/>
  <c r="B221" i="1"/>
  <c r="C221" i="1"/>
  <c r="B222" i="1"/>
  <c r="B223" i="1"/>
  <c r="B224" i="1"/>
  <c r="B225" i="1"/>
  <c r="B226" i="1"/>
  <c r="B227" i="1"/>
  <c r="B228" i="1"/>
</calcChain>
</file>

<file path=xl/sharedStrings.xml><?xml version="1.0" encoding="utf-8"?>
<sst xmlns="http://schemas.openxmlformats.org/spreadsheetml/2006/main" count="213" uniqueCount="17">
  <si>
    <t>ΠΛΗΡΩΣΗ ΘΕΣΕΩΝ ΜΕ ΣΕΙΡΑ ΠΡΟΤΕΡΑΙΟΤΗΤΑΣ (ΑΡΘΡΟ 18/Ν. 2190/1994) ΠΡΟΚΗΡΥΞΗ 8Κ/2020/11/12/2020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</si>
  <si>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</si>
  <si>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</si>
  <si>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</si>
  <si>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</si>
  <si>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</si>
  <si>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</si>
  <si>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</si>
  <si>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004, 019</t>
  </si>
  <si>
    <t>015, 016</t>
  </si>
  <si>
    <t>002, 003, 015, 016</t>
  </si>
  <si>
    <t>ΜΗ ΥΠΟΒΟΛΗ ΑΠΟΔΕΚΤΟΥ, ΣΥΜΦΩΝΑ ΜΕ ΤΗΝ ΠΡΟΚΗΡΥΞΗ, ΒΑΣΙΚΟΥ ΤΙΤΛΟΥ ΣΠΟΥΔΩΝ (ΕΛΛΕΙΨΗ ΤΙΤΛΟΥ)</t>
  </si>
  <si>
    <t>001, 015, 016</t>
  </si>
  <si>
    <t>ΠΑΡΑΒΟΛΟ ΔΕΣΜΕΥΜΕΝΟ Σ΄ ΑΛΛΗ ΠΡΟΚΗΡΥΞΗ</t>
  </si>
  <si>
    <t>002, 004, 005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</si>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</sst>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"00192383"</f>
        <v>00192383</v>
      </c>
      <c r="C7" t="s">
        <v>6</v>
      </c>
    </row>
    <row r="8" spans="1:3" x14ac:dyDescent="0.25">
      <c r="A8">
        <v>2</v>
      </c>
      <c r="B8" t="str">
        <f>"00636578"</f>
        <v>00636578</v>
      </c>
      <c r="C8" t="s">
        <v>7</v>
      </c>
    </row>
    <row r="9" spans="1:3" x14ac:dyDescent="0.25">
      <c r="A9">
        <v>3</v>
      </c>
      <c r="B9" t="str">
        <f>"00607882"</f>
        <v>00607882</v>
      </c>
      <c r="C9" t="s">
        <v>7</v>
      </c>
    </row>
    <row r="10" spans="1:3" x14ac:dyDescent="0.25">
      <c r="A10">
        <v>4</v>
      </c>
      <c r="B10" t="str">
        <f>"00493722"</f>
        <v>00493722</v>
      </c>
      <c r="C10" t="s">
        <v>7</v>
      </c>
    </row>
    <row r="11" spans="1:3" x14ac:dyDescent="0.25">
      <c r="A11">
        <v>5</v>
      </c>
      <c r="B11" t="str">
        <f>"00641387"</f>
        <v>00641387</v>
      </c>
      <c r="C11" t="s">
        <v>6</v>
      </c>
    </row>
    <row r="12" spans="1:3" x14ac:dyDescent="0.25">
      <c r="A12">
        <v>6</v>
      </c>
      <c r="B12" t="str">
        <f>"00606695"</f>
        <v>00606695</v>
      </c>
      <c r="C12" t="s">
        <v>7</v>
      </c>
    </row>
    <row r="13" spans="1:3" x14ac:dyDescent="0.25">
      <c r="A13">
        <v>7</v>
      </c>
      <c r="B13" t="str">
        <f>"201406011429"</f>
        <v>201406011429</v>
      </c>
      <c r="C13" t="s">
        <v>6</v>
      </c>
    </row>
    <row r="14" spans="1:3" x14ac:dyDescent="0.25">
      <c r="A14">
        <v>8</v>
      </c>
      <c r="B14" t="str">
        <f>"00760060"</f>
        <v>00760060</v>
      </c>
      <c r="C14" t="s">
        <v>8</v>
      </c>
    </row>
    <row r="15" spans="1:3" x14ac:dyDescent="0.25">
      <c r="A15">
        <v>9</v>
      </c>
      <c r="B15" t="str">
        <f>"00117814"</f>
        <v>00117814</v>
      </c>
      <c r="C15" t="s">
        <v>6</v>
      </c>
    </row>
    <row r="16" spans="1:3" x14ac:dyDescent="0.25">
      <c r="A16">
        <v>10</v>
      </c>
      <c r="B16" t="str">
        <f>"00522653"</f>
        <v>00522653</v>
      </c>
      <c r="C16" t="s">
        <v>7</v>
      </c>
    </row>
    <row r="17" spans="1:3" x14ac:dyDescent="0.25">
      <c r="A17">
        <v>11</v>
      </c>
      <c r="B17" t="str">
        <f>"00118799"</f>
        <v>00118799</v>
      </c>
      <c r="C17" t="s">
        <v>7</v>
      </c>
    </row>
    <row r="18" spans="1:3" x14ac:dyDescent="0.25">
      <c r="A18">
        <v>12</v>
      </c>
      <c r="B18" t="str">
        <f>"00513139"</f>
        <v>00513139</v>
      </c>
      <c r="C18" t="s">
        <v>7</v>
      </c>
    </row>
    <row r="19" spans="1:3" x14ac:dyDescent="0.25">
      <c r="A19">
        <v>13</v>
      </c>
      <c r="B19" t="str">
        <f>"201406002608"</f>
        <v>201406002608</v>
      </c>
      <c r="C19" t="s">
        <v>6</v>
      </c>
    </row>
    <row r="20" spans="1:3" x14ac:dyDescent="0.25">
      <c r="A20">
        <v>14</v>
      </c>
      <c r="B20" t="str">
        <f>"201504000211"</f>
        <v>201504000211</v>
      </c>
      <c r="C20" t="s">
        <v>9</v>
      </c>
    </row>
    <row r="21" spans="1:3" x14ac:dyDescent="0.25">
      <c r="A21">
        <v>15</v>
      </c>
      <c r="B21" t="str">
        <f>"201406014849"</f>
        <v>201406014849</v>
      </c>
      <c r="C21" t="s">
        <v>6</v>
      </c>
    </row>
    <row r="22" spans="1:3" x14ac:dyDescent="0.25">
      <c r="A22">
        <v>16</v>
      </c>
      <c r="B22" t="str">
        <f>"201504004405"</f>
        <v>201504004405</v>
      </c>
      <c r="C22" t="s">
        <v>7</v>
      </c>
    </row>
    <row r="23" spans="1:3" x14ac:dyDescent="0.25">
      <c r="A23">
        <v>17</v>
      </c>
      <c r="B23" t="str">
        <f>"00165959"</f>
        <v>00165959</v>
      </c>
      <c r="C23" t="s">
        <v>6</v>
      </c>
    </row>
    <row r="24" spans="1:3" x14ac:dyDescent="0.25">
      <c r="A24">
        <v>18</v>
      </c>
      <c r="B24" t="str">
        <f>"00435479"</f>
        <v>00435479</v>
      </c>
      <c r="C24" t="s">
        <v>6</v>
      </c>
    </row>
    <row r="25" spans="1:3" x14ac:dyDescent="0.25">
      <c r="A25">
        <v>19</v>
      </c>
      <c r="B25" t="str">
        <f>"00108092"</f>
        <v>00108092</v>
      </c>
      <c r="C25" t="str">
        <f>"019"</f>
        <v>019</v>
      </c>
    </row>
    <row r="26" spans="1:3" x14ac:dyDescent="0.25">
      <c r="A26">
        <v>20</v>
      </c>
      <c r="B26" t="str">
        <f>"201503000226"</f>
        <v>201503000226</v>
      </c>
      <c r="C26" t="s">
        <v>10</v>
      </c>
    </row>
    <row r="27" spans="1:3" x14ac:dyDescent="0.25">
      <c r="A27">
        <v>21</v>
      </c>
      <c r="B27" t="str">
        <f>"00550189"</f>
        <v>00550189</v>
      </c>
      <c r="C27" t="s">
        <v>7</v>
      </c>
    </row>
    <row r="28" spans="1:3" x14ac:dyDescent="0.25">
      <c r="A28">
        <v>22</v>
      </c>
      <c r="B28" t="str">
        <f>"00714212"</f>
        <v>00714212</v>
      </c>
      <c r="C28" t="s">
        <v>6</v>
      </c>
    </row>
    <row r="29" spans="1:3" x14ac:dyDescent="0.25">
      <c r="A29">
        <v>23</v>
      </c>
      <c r="B29" t="str">
        <f>"00223526"</f>
        <v>00223526</v>
      </c>
      <c r="C29" t="s">
        <v>7</v>
      </c>
    </row>
    <row r="30" spans="1:3" x14ac:dyDescent="0.25">
      <c r="A30">
        <v>24</v>
      </c>
      <c r="B30" t="str">
        <f>"00128130"</f>
        <v>00128130</v>
      </c>
      <c r="C30" t="s">
        <v>10</v>
      </c>
    </row>
    <row r="31" spans="1:3" x14ac:dyDescent="0.25">
      <c r="A31">
        <v>25</v>
      </c>
      <c r="B31" t="str">
        <f>"00189621"</f>
        <v>00189621</v>
      </c>
      <c r="C31" t="s">
        <v>7</v>
      </c>
    </row>
    <row r="32" spans="1:3" x14ac:dyDescent="0.25">
      <c r="A32">
        <v>26</v>
      </c>
      <c r="B32" t="str">
        <f>"200908000131"</f>
        <v>200908000131</v>
      </c>
      <c r="C32" t="s">
        <v>7</v>
      </c>
    </row>
    <row r="33" spans="1:3" x14ac:dyDescent="0.25">
      <c r="A33">
        <v>27</v>
      </c>
      <c r="B33" t="str">
        <f>"201411002073"</f>
        <v>201411002073</v>
      </c>
      <c r="C33" t="s">
        <v>6</v>
      </c>
    </row>
    <row r="34" spans="1:3" x14ac:dyDescent="0.25">
      <c r="A34">
        <v>28</v>
      </c>
      <c r="B34" t="str">
        <f>"00173505"</f>
        <v>00173505</v>
      </c>
      <c r="C34" t="s">
        <v>6</v>
      </c>
    </row>
    <row r="35" spans="1:3" x14ac:dyDescent="0.25">
      <c r="A35">
        <v>29</v>
      </c>
      <c r="B35" t="str">
        <f>"201410006116"</f>
        <v>201410006116</v>
      </c>
      <c r="C35" t="s">
        <v>7</v>
      </c>
    </row>
    <row r="36" spans="1:3" x14ac:dyDescent="0.25">
      <c r="A36">
        <v>30</v>
      </c>
      <c r="B36" t="str">
        <f>"201406012427"</f>
        <v>201406012427</v>
      </c>
      <c r="C36" t="s">
        <v>6</v>
      </c>
    </row>
    <row r="37" spans="1:3" x14ac:dyDescent="0.25">
      <c r="A37">
        <v>31</v>
      </c>
      <c r="B37" t="str">
        <f>"00527359"</f>
        <v>00527359</v>
      </c>
      <c r="C37" t="s">
        <v>7</v>
      </c>
    </row>
    <row r="38" spans="1:3" x14ac:dyDescent="0.25">
      <c r="A38">
        <v>32</v>
      </c>
      <c r="B38" t="str">
        <f>"201410002042"</f>
        <v>201410002042</v>
      </c>
      <c r="C38" t="str">
        <f>"019"</f>
        <v>019</v>
      </c>
    </row>
    <row r="39" spans="1:3" x14ac:dyDescent="0.25">
      <c r="A39">
        <v>33</v>
      </c>
      <c r="B39" t="str">
        <f>"201402008253"</f>
        <v>201402008253</v>
      </c>
      <c r="C39" t="s">
        <v>7</v>
      </c>
    </row>
    <row r="40" spans="1:3" x14ac:dyDescent="0.25">
      <c r="A40">
        <v>34</v>
      </c>
      <c r="B40" t="str">
        <f>"00761324"</f>
        <v>00761324</v>
      </c>
      <c r="C40" t="s">
        <v>7</v>
      </c>
    </row>
    <row r="41" spans="1:3" x14ac:dyDescent="0.25">
      <c r="A41">
        <v>35</v>
      </c>
      <c r="B41" t="str">
        <f>"201402005899"</f>
        <v>201402005899</v>
      </c>
      <c r="C41" t="s">
        <v>6</v>
      </c>
    </row>
    <row r="42" spans="1:3" x14ac:dyDescent="0.25">
      <c r="A42">
        <v>36</v>
      </c>
      <c r="B42" t="str">
        <f>"201512000965"</f>
        <v>201512000965</v>
      </c>
      <c r="C42" t="s">
        <v>6</v>
      </c>
    </row>
    <row r="43" spans="1:3" x14ac:dyDescent="0.25">
      <c r="A43">
        <v>37</v>
      </c>
      <c r="B43" t="str">
        <f>"00042147"</f>
        <v>00042147</v>
      </c>
      <c r="C43" t="s">
        <v>6</v>
      </c>
    </row>
    <row r="44" spans="1:3" x14ac:dyDescent="0.25">
      <c r="A44">
        <v>38</v>
      </c>
      <c r="B44" t="str">
        <f>"00664765"</f>
        <v>00664765</v>
      </c>
      <c r="C44" t="s">
        <v>6</v>
      </c>
    </row>
    <row r="45" spans="1:3" x14ac:dyDescent="0.25">
      <c r="A45">
        <v>39</v>
      </c>
      <c r="B45" t="str">
        <f>"00187973"</f>
        <v>00187973</v>
      </c>
      <c r="C45" t="s">
        <v>7</v>
      </c>
    </row>
    <row r="46" spans="1:3" x14ac:dyDescent="0.25">
      <c r="A46">
        <v>40</v>
      </c>
      <c r="B46" t="str">
        <f>"00104944"</f>
        <v>00104944</v>
      </c>
      <c r="C46" t="s">
        <v>7</v>
      </c>
    </row>
    <row r="47" spans="1:3" x14ac:dyDescent="0.25">
      <c r="A47">
        <v>41</v>
      </c>
      <c r="B47" t="str">
        <f>"00110279"</f>
        <v>00110279</v>
      </c>
      <c r="C47" t="s">
        <v>6</v>
      </c>
    </row>
    <row r="48" spans="1:3" x14ac:dyDescent="0.25">
      <c r="A48">
        <v>42</v>
      </c>
      <c r="B48" t="str">
        <f>"00228291"</f>
        <v>00228291</v>
      </c>
      <c r="C48" t="s">
        <v>7</v>
      </c>
    </row>
    <row r="49" spans="1:3" x14ac:dyDescent="0.25">
      <c r="A49">
        <v>43</v>
      </c>
      <c r="B49" t="str">
        <f>"201412004462"</f>
        <v>201412004462</v>
      </c>
      <c r="C49" t="s">
        <v>7</v>
      </c>
    </row>
    <row r="50" spans="1:3" x14ac:dyDescent="0.25">
      <c r="A50">
        <v>44</v>
      </c>
      <c r="B50" t="str">
        <f>"00483977"</f>
        <v>00483977</v>
      </c>
      <c r="C50" t="s">
        <v>6</v>
      </c>
    </row>
    <row r="51" spans="1:3" x14ac:dyDescent="0.25">
      <c r="A51">
        <v>45</v>
      </c>
      <c r="B51" t="str">
        <f>"201406008297"</f>
        <v>201406008297</v>
      </c>
      <c r="C51" t="s">
        <v>11</v>
      </c>
    </row>
    <row r="52" spans="1:3" x14ac:dyDescent="0.25">
      <c r="A52">
        <v>46</v>
      </c>
      <c r="B52" t="str">
        <f>"201304001320"</f>
        <v>201304001320</v>
      </c>
      <c r="C52" t="s">
        <v>7</v>
      </c>
    </row>
    <row r="53" spans="1:3" x14ac:dyDescent="0.25">
      <c r="A53">
        <v>47</v>
      </c>
      <c r="B53" t="str">
        <f>"00446054"</f>
        <v>00446054</v>
      </c>
      <c r="C53" t="s">
        <v>6</v>
      </c>
    </row>
    <row r="54" spans="1:3" x14ac:dyDescent="0.25">
      <c r="A54">
        <v>48</v>
      </c>
      <c r="B54" t="str">
        <f>"00112161"</f>
        <v>00112161</v>
      </c>
      <c r="C54" t="s">
        <v>6</v>
      </c>
    </row>
    <row r="55" spans="1:3" x14ac:dyDescent="0.25">
      <c r="A55">
        <v>49</v>
      </c>
      <c r="B55" t="str">
        <f>"00751854"</f>
        <v>00751854</v>
      </c>
      <c r="C55" t="s">
        <v>7</v>
      </c>
    </row>
    <row r="56" spans="1:3" x14ac:dyDescent="0.25">
      <c r="A56">
        <v>50</v>
      </c>
      <c r="B56" t="str">
        <f>"201402005962"</f>
        <v>201402005962</v>
      </c>
      <c r="C56" t="s">
        <v>6</v>
      </c>
    </row>
    <row r="57" spans="1:3" x14ac:dyDescent="0.25">
      <c r="A57">
        <v>51</v>
      </c>
      <c r="B57" t="str">
        <f>"201402011226"</f>
        <v>201402011226</v>
      </c>
      <c r="C57" t="str">
        <f>"019"</f>
        <v>019</v>
      </c>
    </row>
    <row r="58" spans="1:3" x14ac:dyDescent="0.25">
      <c r="A58">
        <v>52</v>
      </c>
      <c r="B58" t="str">
        <f>"00217062"</f>
        <v>00217062</v>
      </c>
      <c r="C58" t="s">
        <v>11</v>
      </c>
    </row>
    <row r="59" spans="1:3" x14ac:dyDescent="0.25">
      <c r="A59">
        <v>53</v>
      </c>
      <c r="B59" t="str">
        <f>"201304000150"</f>
        <v>201304000150</v>
      </c>
      <c r="C59" t="s">
        <v>11</v>
      </c>
    </row>
    <row r="60" spans="1:3" x14ac:dyDescent="0.25">
      <c r="A60">
        <v>54</v>
      </c>
      <c r="B60" t="str">
        <f>"00431316"</f>
        <v>00431316</v>
      </c>
      <c r="C60" t="s">
        <v>7</v>
      </c>
    </row>
    <row r="61" spans="1:3" x14ac:dyDescent="0.25">
      <c r="A61">
        <v>55</v>
      </c>
      <c r="B61" t="str">
        <f>"00002588"</f>
        <v>00002588</v>
      </c>
      <c r="C61" t="s">
        <v>6</v>
      </c>
    </row>
    <row r="62" spans="1:3" x14ac:dyDescent="0.25">
      <c r="A62">
        <v>56</v>
      </c>
      <c r="B62" t="str">
        <f>"00127490"</f>
        <v>00127490</v>
      </c>
      <c r="C62" t="s">
        <v>6</v>
      </c>
    </row>
    <row r="63" spans="1:3" x14ac:dyDescent="0.25">
      <c r="A63">
        <v>57</v>
      </c>
      <c r="B63" t="str">
        <f>"00710679"</f>
        <v>00710679</v>
      </c>
      <c r="C63" t="s">
        <v>7</v>
      </c>
    </row>
    <row r="64" spans="1:3" x14ac:dyDescent="0.25">
      <c r="A64">
        <v>58</v>
      </c>
      <c r="B64" t="str">
        <f>"00281838"</f>
        <v>00281838</v>
      </c>
      <c r="C64" t="s">
        <v>7</v>
      </c>
    </row>
    <row r="65" spans="1:3" x14ac:dyDescent="0.25">
      <c r="A65">
        <v>59</v>
      </c>
      <c r="B65" t="str">
        <f>"201402007436"</f>
        <v>201402007436</v>
      </c>
      <c r="C65" t="str">
        <f>"019"</f>
        <v>019</v>
      </c>
    </row>
    <row r="66" spans="1:3" x14ac:dyDescent="0.25">
      <c r="A66">
        <v>60</v>
      </c>
      <c r="B66" t="str">
        <f>"00762035"</f>
        <v>00762035</v>
      </c>
      <c r="C66" t="s">
        <v>6</v>
      </c>
    </row>
    <row r="67" spans="1:3" x14ac:dyDescent="0.25">
      <c r="A67">
        <v>61</v>
      </c>
      <c r="B67" t="str">
        <f>"201504003069"</f>
        <v>201504003069</v>
      </c>
      <c r="C67" t="s">
        <v>12</v>
      </c>
    </row>
    <row r="68" spans="1:3" x14ac:dyDescent="0.25">
      <c r="A68">
        <v>62</v>
      </c>
      <c r="B68" t="str">
        <f>"00046919"</f>
        <v>00046919</v>
      </c>
      <c r="C68" t="s">
        <v>7</v>
      </c>
    </row>
    <row r="69" spans="1:3" x14ac:dyDescent="0.25">
      <c r="A69">
        <v>63</v>
      </c>
      <c r="B69" t="str">
        <f>"00762375"</f>
        <v>00762375</v>
      </c>
      <c r="C69" t="s">
        <v>7</v>
      </c>
    </row>
    <row r="70" spans="1:3" x14ac:dyDescent="0.25">
      <c r="A70">
        <v>64</v>
      </c>
      <c r="B70" t="str">
        <f>"00682337"</f>
        <v>00682337</v>
      </c>
      <c r="C70" t="s">
        <v>6</v>
      </c>
    </row>
    <row r="71" spans="1:3" x14ac:dyDescent="0.25">
      <c r="A71">
        <v>65</v>
      </c>
      <c r="B71" t="str">
        <f>"00468073"</f>
        <v>00468073</v>
      </c>
      <c r="C71" t="s">
        <v>7</v>
      </c>
    </row>
    <row r="72" spans="1:3" x14ac:dyDescent="0.25">
      <c r="A72">
        <v>66</v>
      </c>
      <c r="B72" t="str">
        <f>"00573675"</f>
        <v>00573675</v>
      </c>
      <c r="C72" t="s">
        <v>7</v>
      </c>
    </row>
    <row r="73" spans="1:3" x14ac:dyDescent="0.25">
      <c r="A73">
        <v>67</v>
      </c>
      <c r="B73" t="str">
        <f>"201411003382"</f>
        <v>201411003382</v>
      </c>
      <c r="C73" t="s">
        <v>7</v>
      </c>
    </row>
    <row r="74" spans="1:3" x14ac:dyDescent="0.25">
      <c r="A74">
        <v>68</v>
      </c>
      <c r="B74" t="str">
        <f>"00573310"</f>
        <v>00573310</v>
      </c>
      <c r="C74" t="s">
        <v>6</v>
      </c>
    </row>
    <row r="75" spans="1:3" x14ac:dyDescent="0.25">
      <c r="A75">
        <v>69</v>
      </c>
      <c r="B75" t="str">
        <f>"00760260"</f>
        <v>00760260</v>
      </c>
      <c r="C75" t="s">
        <v>6</v>
      </c>
    </row>
    <row r="76" spans="1:3" x14ac:dyDescent="0.25">
      <c r="A76">
        <v>70</v>
      </c>
      <c r="B76" t="str">
        <f>"00716804"</f>
        <v>00716804</v>
      </c>
      <c r="C76" t="s">
        <v>13</v>
      </c>
    </row>
    <row r="77" spans="1:3" x14ac:dyDescent="0.25">
      <c r="A77">
        <v>71</v>
      </c>
      <c r="B77" t="str">
        <f>"00720861"</f>
        <v>00720861</v>
      </c>
      <c r="C77" t="s">
        <v>7</v>
      </c>
    </row>
    <row r="78" spans="1:3" x14ac:dyDescent="0.25">
      <c r="A78">
        <v>72</v>
      </c>
      <c r="B78" t="str">
        <f>"201304000862"</f>
        <v>201304000862</v>
      </c>
      <c r="C78" t="s">
        <v>7</v>
      </c>
    </row>
    <row r="79" spans="1:3" x14ac:dyDescent="0.25">
      <c r="A79">
        <v>73</v>
      </c>
      <c r="B79" t="str">
        <f>"00584808"</f>
        <v>00584808</v>
      </c>
      <c r="C79" t="s">
        <v>11</v>
      </c>
    </row>
    <row r="80" spans="1:3" x14ac:dyDescent="0.25">
      <c r="A80">
        <v>74</v>
      </c>
      <c r="B80" t="str">
        <f>"201406000052"</f>
        <v>201406000052</v>
      </c>
      <c r="C80" t="s">
        <v>6</v>
      </c>
    </row>
    <row r="81" spans="1:3" x14ac:dyDescent="0.25">
      <c r="A81">
        <v>75</v>
      </c>
      <c r="B81" t="str">
        <f>"201410011735"</f>
        <v>201410011735</v>
      </c>
      <c r="C81" t="s">
        <v>7</v>
      </c>
    </row>
    <row r="82" spans="1:3" x14ac:dyDescent="0.25">
      <c r="A82">
        <v>76</v>
      </c>
      <c r="B82" t="str">
        <f>"00762187"</f>
        <v>00762187</v>
      </c>
      <c r="C82" t="s">
        <v>6</v>
      </c>
    </row>
    <row r="83" spans="1:3" x14ac:dyDescent="0.25">
      <c r="A83">
        <v>77</v>
      </c>
      <c r="B83" t="str">
        <f>"00546637"</f>
        <v>00546637</v>
      </c>
      <c r="C83" t="s">
        <v>6</v>
      </c>
    </row>
    <row r="84" spans="1:3" x14ac:dyDescent="0.25">
      <c r="A84">
        <v>78</v>
      </c>
      <c r="B84" t="str">
        <f>"200910000606"</f>
        <v>200910000606</v>
      </c>
      <c r="C84" t="s">
        <v>7</v>
      </c>
    </row>
    <row r="85" spans="1:3" x14ac:dyDescent="0.25">
      <c r="A85">
        <v>79</v>
      </c>
      <c r="B85" t="str">
        <f>"00730171"</f>
        <v>00730171</v>
      </c>
      <c r="C85" t="s">
        <v>7</v>
      </c>
    </row>
    <row r="86" spans="1:3" x14ac:dyDescent="0.25">
      <c r="A86">
        <v>80</v>
      </c>
      <c r="B86" t="str">
        <f>"201410005675"</f>
        <v>201410005675</v>
      </c>
      <c r="C86" t="s">
        <v>7</v>
      </c>
    </row>
    <row r="87" spans="1:3" x14ac:dyDescent="0.25">
      <c r="A87">
        <v>81</v>
      </c>
      <c r="B87" t="str">
        <f>"00459258"</f>
        <v>00459258</v>
      </c>
      <c r="C87" t="str">
        <f>"016"</f>
        <v>016</v>
      </c>
    </row>
    <row r="88" spans="1:3" x14ac:dyDescent="0.25">
      <c r="A88">
        <v>82</v>
      </c>
      <c r="B88" t="str">
        <f>"201406013035"</f>
        <v>201406013035</v>
      </c>
      <c r="C88" t="s">
        <v>7</v>
      </c>
    </row>
    <row r="89" spans="1:3" x14ac:dyDescent="0.25">
      <c r="A89">
        <v>83</v>
      </c>
      <c r="B89" t="str">
        <f>"201601000848"</f>
        <v>201601000848</v>
      </c>
      <c r="C89" t="s">
        <v>7</v>
      </c>
    </row>
    <row r="90" spans="1:3" x14ac:dyDescent="0.25">
      <c r="A90">
        <v>84</v>
      </c>
      <c r="B90" t="str">
        <f>"00639869"</f>
        <v>00639869</v>
      </c>
      <c r="C90" t="s">
        <v>7</v>
      </c>
    </row>
    <row r="91" spans="1:3" x14ac:dyDescent="0.25">
      <c r="A91">
        <v>85</v>
      </c>
      <c r="B91" t="str">
        <f>"00095214"</f>
        <v>00095214</v>
      </c>
      <c r="C91" t="s">
        <v>7</v>
      </c>
    </row>
    <row r="92" spans="1:3" x14ac:dyDescent="0.25">
      <c r="A92">
        <v>86</v>
      </c>
      <c r="B92" t="str">
        <f>"00761892"</f>
        <v>00761892</v>
      </c>
      <c r="C92" t="s">
        <v>10</v>
      </c>
    </row>
    <row r="93" spans="1:3" x14ac:dyDescent="0.25">
      <c r="A93">
        <v>87</v>
      </c>
      <c r="B93" t="str">
        <f>"00492319"</f>
        <v>00492319</v>
      </c>
      <c r="C93" t="s">
        <v>6</v>
      </c>
    </row>
    <row r="94" spans="1:3" x14ac:dyDescent="0.25">
      <c r="A94">
        <v>88</v>
      </c>
      <c r="B94" t="str">
        <f>"00644822"</f>
        <v>00644822</v>
      </c>
      <c r="C94" t="s">
        <v>7</v>
      </c>
    </row>
    <row r="95" spans="1:3" x14ac:dyDescent="0.25">
      <c r="A95">
        <v>89</v>
      </c>
      <c r="B95" t="str">
        <f>"00597487"</f>
        <v>00597487</v>
      </c>
      <c r="C95" t="str">
        <f>"019"</f>
        <v>019</v>
      </c>
    </row>
    <row r="96" spans="1:3" x14ac:dyDescent="0.25">
      <c r="A96">
        <v>90</v>
      </c>
      <c r="B96" t="str">
        <f>"201402000218"</f>
        <v>201402000218</v>
      </c>
      <c r="C96" t="s">
        <v>6</v>
      </c>
    </row>
    <row r="97" spans="1:3" x14ac:dyDescent="0.25">
      <c r="A97">
        <v>91</v>
      </c>
      <c r="B97" t="str">
        <f>"00639165"</f>
        <v>00639165</v>
      </c>
      <c r="C97" t="s">
        <v>7</v>
      </c>
    </row>
    <row r="98" spans="1:3" x14ac:dyDescent="0.25">
      <c r="A98">
        <v>92</v>
      </c>
      <c r="B98" t="str">
        <f>"00762817"</f>
        <v>00762817</v>
      </c>
      <c r="C98" t="s">
        <v>7</v>
      </c>
    </row>
    <row r="99" spans="1:3" x14ac:dyDescent="0.25">
      <c r="A99">
        <v>93</v>
      </c>
      <c r="B99" t="str">
        <f>"201511036815"</f>
        <v>201511036815</v>
      </c>
      <c r="C99" t="s">
        <v>7</v>
      </c>
    </row>
    <row r="100" spans="1:3" x14ac:dyDescent="0.25">
      <c r="A100">
        <v>94</v>
      </c>
      <c r="B100" t="str">
        <f>"00157383"</f>
        <v>00157383</v>
      </c>
      <c r="C100" t="s">
        <v>6</v>
      </c>
    </row>
    <row r="101" spans="1:3" x14ac:dyDescent="0.25">
      <c r="A101">
        <v>95</v>
      </c>
      <c r="B101" t="str">
        <f>"201411003240"</f>
        <v>201411003240</v>
      </c>
      <c r="C101" t="s">
        <v>7</v>
      </c>
    </row>
    <row r="102" spans="1:3" x14ac:dyDescent="0.25">
      <c r="A102">
        <v>96</v>
      </c>
      <c r="B102" t="str">
        <f>"00760820"</f>
        <v>00760820</v>
      </c>
      <c r="C102" t="str">
        <f>"019"</f>
        <v>019</v>
      </c>
    </row>
    <row r="103" spans="1:3" x14ac:dyDescent="0.25">
      <c r="A103">
        <v>97</v>
      </c>
      <c r="B103" t="str">
        <f>"201511042752"</f>
        <v>201511042752</v>
      </c>
      <c r="C103" t="s">
        <v>7</v>
      </c>
    </row>
    <row r="104" spans="1:3" x14ac:dyDescent="0.25">
      <c r="A104">
        <v>98</v>
      </c>
      <c r="B104" t="str">
        <f>"201401000328"</f>
        <v>201401000328</v>
      </c>
      <c r="C104" t="s">
        <v>6</v>
      </c>
    </row>
    <row r="105" spans="1:3" x14ac:dyDescent="0.25">
      <c r="A105">
        <v>99</v>
      </c>
      <c r="B105" t="str">
        <f>"201506000434"</f>
        <v>201506000434</v>
      </c>
      <c r="C105" t="s">
        <v>7</v>
      </c>
    </row>
    <row r="106" spans="1:3" x14ac:dyDescent="0.25">
      <c r="A106">
        <v>100</v>
      </c>
      <c r="B106" t="str">
        <f>"00241818"</f>
        <v>00241818</v>
      </c>
      <c r="C106" t="s">
        <v>7</v>
      </c>
    </row>
    <row r="107" spans="1:3" x14ac:dyDescent="0.25">
      <c r="A107">
        <v>101</v>
      </c>
      <c r="B107" t="str">
        <f>"201309000068"</f>
        <v>201309000068</v>
      </c>
      <c r="C107" t="s">
        <v>11</v>
      </c>
    </row>
    <row r="108" spans="1:3" x14ac:dyDescent="0.25">
      <c r="A108">
        <v>102</v>
      </c>
      <c r="B108" t="str">
        <f>"00762302"</f>
        <v>00762302</v>
      </c>
      <c r="C108" t="s">
        <v>7</v>
      </c>
    </row>
    <row r="109" spans="1:3" x14ac:dyDescent="0.25">
      <c r="A109">
        <v>103</v>
      </c>
      <c r="B109" t="str">
        <f>"201511019724"</f>
        <v>201511019724</v>
      </c>
      <c r="C109" t="s">
        <v>7</v>
      </c>
    </row>
    <row r="110" spans="1:3" x14ac:dyDescent="0.25">
      <c r="A110">
        <v>104</v>
      </c>
      <c r="B110" t="str">
        <f>"00445264"</f>
        <v>00445264</v>
      </c>
      <c r="C110" t="s">
        <v>6</v>
      </c>
    </row>
    <row r="111" spans="1:3" x14ac:dyDescent="0.25">
      <c r="A111">
        <v>105</v>
      </c>
      <c r="B111" t="str">
        <f>"00667721"</f>
        <v>00667721</v>
      </c>
      <c r="C111" t="s">
        <v>6</v>
      </c>
    </row>
    <row r="112" spans="1:3" x14ac:dyDescent="0.25">
      <c r="A112">
        <v>106</v>
      </c>
      <c r="B112" t="str">
        <f>"201410000992"</f>
        <v>201410000992</v>
      </c>
      <c r="C112" t="str">
        <f>"019"</f>
        <v>019</v>
      </c>
    </row>
    <row r="113" spans="1:3" x14ac:dyDescent="0.25">
      <c r="A113">
        <v>107</v>
      </c>
      <c r="B113" t="str">
        <f>"00189162"</f>
        <v>00189162</v>
      </c>
      <c r="C113" t="s">
        <v>6</v>
      </c>
    </row>
    <row r="114" spans="1:3" x14ac:dyDescent="0.25">
      <c r="A114">
        <v>108</v>
      </c>
      <c r="B114" t="str">
        <f>"200802005620"</f>
        <v>200802005620</v>
      </c>
      <c r="C114" t="s">
        <v>7</v>
      </c>
    </row>
    <row r="115" spans="1:3" x14ac:dyDescent="0.25">
      <c r="A115">
        <v>109</v>
      </c>
      <c r="B115" t="str">
        <f>"00123090"</f>
        <v>00123090</v>
      </c>
      <c r="C115" t="s">
        <v>7</v>
      </c>
    </row>
    <row r="116" spans="1:3" x14ac:dyDescent="0.25">
      <c r="A116">
        <v>110</v>
      </c>
      <c r="B116" t="str">
        <f>"00762519"</f>
        <v>00762519</v>
      </c>
      <c r="C116" t="s">
        <v>6</v>
      </c>
    </row>
    <row r="117" spans="1:3" x14ac:dyDescent="0.25">
      <c r="A117">
        <v>111</v>
      </c>
      <c r="B117" t="str">
        <f>"00563457"</f>
        <v>00563457</v>
      </c>
      <c r="C117" t="s">
        <v>7</v>
      </c>
    </row>
    <row r="118" spans="1:3" x14ac:dyDescent="0.25">
      <c r="A118">
        <v>112</v>
      </c>
      <c r="B118" t="str">
        <f>"00124688"</f>
        <v>00124688</v>
      </c>
      <c r="C118" t="s">
        <v>7</v>
      </c>
    </row>
    <row r="119" spans="1:3" x14ac:dyDescent="0.25">
      <c r="A119">
        <v>113</v>
      </c>
      <c r="B119" t="str">
        <f>"201312000032"</f>
        <v>201312000032</v>
      </c>
      <c r="C119" t="s">
        <v>7</v>
      </c>
    </row>
    <row r="120" spans="1:3" x14ac:dyDescent="0.25">
      <c r="A120">
        <v>114</v>
      </c>
      <c r="B120" t="str">
        <f>"00153635"</f>
        <v>00153635</v>
      </c>
      <c r="C120" t="s">
        <v>7</v>
      </c>
    </row>
    <row r="121" spans="1:3" x14ac:dyDescent="0.25">
      <c r="A121">
        <v>115</v>
      </c>
      <c r="B121" t="str">
        <f>"201402009624"</f>
        <v>201402009624</v>
      </c>
      <c r="C121" t="s">
        <v>7</v>
      </c>
    </row>
    <row r="122" spans="1:3" x14ac:dyDescent="0.25">
      <c r="A122">
        <v>116</v>
      </c>
      <c r="B122" t="str">
        <f>"00124679"</f>
        <v>00124679</v>
      </c>
      <c r="C122" t="s">
        <v>7</v>
      </c>
    </row>
    <row r="123" spans="1:3" x14ac:dyDescent="0.25">
      <c r="A123">
        <v>117</v>
      </c>
      <c r="B123" t="str">
        <f>"00548717"</f>
        <v>00548717</v>
      </c>
      <c r="C123" t="s">
        <v>7</v>
      </c>
    </row>
    <row r="124" spans="1:3" x14ac:dyDescent="0.25">
      <c r="A124">
        <v>118</v>
      </c>
      <c r="B124" t="str">
        <f>"00129246"</f>
        <v>00129246</v>
      </c>
      <c r="C124" t="s">
        <v>7</v>
      </c>
    </row>
    <row r="125" spans="1:3" x14ac:dyDescent="0.25">
      <c r="A125">
        <v>119</v>
      </c>
      <c r="B125" t="str">
        <f>"00547355"</f>
        <v>00547355</v>
      </c>
      <c r="C125" t="s">
        <v>6</v>
      </c>
    </row>
    <row r="126" spans="1:3" x14ac:dyDescent="0.25">
      <c r="A126">
        <v>120</v>
      </c>
      <c r="B126" t="str">
        <f>"00577638"</f>
        <v>00577638</v>
      </c>
      <c r="C126" t="s">
        <v>7</v>
      </c>
    </row>
    <row r="127" spans="1:3" x14ac:dyDescent="0.25">
      <c r="A127">
        <v>121</v>
      </c>
      <c r="B127" t="str">
        <f>"201303000495"</f>
        <v>201303000495</v>
      </c>
      <c r="C127" t="s">
        <v>7</v>
      </c>
    </row>
    <row r="128" spans="1:3" x14ac:dyDescent="0.25">
      <c r="A128">
        <v>122</v>
      </c>
      <c r="B128" t="str">
        <f>"00137039"</f>
        <v>00137039</v>
      </c>
      <c r="C128" t="s">
        <v>7</v>
      </c>
    </row>
    <row r="129" spans="1:3" x14ac:dyDescent="0.25">
      <c r="A129">
        <v>123</v>
      </c>
      <c r="B129" t="str">
        <f>"00760813"</f>
        <v>00760813</v>
      </c>
      <c r="C129" t="str">
        <f>"019"</f>
        <v>019</v>
      </c>
    </row>
    <row r="130" spans="1:3" x14ac:dyDescent="0.25">
      <c r="A130">
        <v>124</v>
      </c>
      <c r="B130" t="str">
        <f>"00227491"</f>
        <v>00227491</v>
      </c>
      <c r="C130" t="str">
        <f>"019"</f>
        <v>019</v>
      </c>
    </row>
    <row r="131" spans="1:3" x14ac:dyDescent="0.25">
      <c r="A131">
        <v>125</v>
      </c>
      <c r="B131" t="str">
        <f>"201304003441"</f>
        <v>201304003441</v>
      </c>
      <c r="C131" t="s">
        <v>6</v>
      </c>
    </row>
    <row r="132" spans="1:3" x14ac:dyDescent="0.25">
      <c r="A132">
        <v>126</v>
      </c>
      <c r="B132" t="str">
        <f>"201406011524"</f>
        <v>201406011524</v>
      </c>
      <c r="C132" t="s">
        <v>6</v>
      </c>
    </row>
    <row r="133" spans="1:3" x14ac:dyDescent="0.25">
      <c r="A133">
        <v>127</v>
      </c>
      <c r="B133" t="str">
        <f>"201405001145"</f>
        <v>201405001145</v>
      </c>
      <c r="C133" t="s">
        <v>7</v>
      </c>
    </row>
    <row r="134" spans="1:3" x14ac:dyDescent="0.25">
      <c r="A134">
        <v>128</v>
      </c>
      <c r="B134" t="str">
        <f>"00489562"</f>
        <v>00489562</v>
      </c>
      <c r="C134" t="s">
        <v>7</v>
      </c>
    </row>
    <row r="135" spans="1:3" x14ac:dyDescent="0.25">
      <c r="A135">
        <v>129</v>
      </c>
      <c r="B135" t="str">
        <f>"201406009234"</f>
        <v>201406009234</v>
      </c>
      <c r="C135" t="s">
        <v>7</v>
      </c>
    </row>
    <row r="136" spans="1:3" x14ac:dyDescent="0.25">
      <c r="A136">
        <v>130</v>
      </c>
      <c r="B136" t="str">
        <f>"201504002085"</f>
        <v>201504002085</v>
      </c>
      <c r="C136" t="s">
        <v>9</v>
      </c>
    </row>
    <row r="137" spans="1:3" x14ac:dyDescent="0.25">
      <c r="A137">
        <v>131</v>
      </c>
      <c r="B137" t="str">
        <f>"00240767"</f>
        <v>00240767</v>
      </c>
      <c r="C137" t="s">
        <v>6</v>
      </c>
    </row>
    <row r="138" spans="1:3" x14ac:dyDescent="0.25">
      <c r="A138">
        <v>132</v>
      </c>
      <c r="B138" t="str">
        <f>"00763121"</f>
        <v>00763121</v>
      </c>
      <c r="C138" t="s">
        <v>7</v>
      </c>
    </row>
    <row r="139" spans="1:3" x14ac:dyDescent="0.25">
      <c r="A139">
        <v>133</v>
      </c>
      <c r="B139" t="str">
        <f>"00131149"</f>
        <v>00131149</v>
      </c>
      <c r="C139" t="s">
        <v>6</v>
      </c>
    </row>
    <row r="140" spans="1:3" x14ac:dyDescent="0.25">
      <c r="A140">
        <v>134</v>
      </c>
      <c r="B140" t="str">
        <f>"00608372"</f>
        <v>00608372</v>
      </c>
      <c r="C140" t="s">
        <v>7</v>
      </c>
    </row>
    <row r="141" spans="1:3" x14ac:dyDescent="0.25">
      <c r="A141">
        <v>135</v>
      </c>
      <c r="B141" t="str">
        <f>"00121398"</f>
        <v>00121398</v>
      </c>
      <c r="C141" t="s">
        <v>7</v>
      </c>
    </row>
    <row r="142" spans="1:3" x14ac:dyDescent="0.25">
      <c r="A142">
        <v>136</v>
      </c>
      <c r="B142" t="str">
        <f>"00762825"</f>
        <v>00762825</v>
      </c>
      <c r="C142" t="str">
        <f>"019"</f>
        <v>019</v>
      </c>
    </row>
    <row r="143" spans="1:3" x14ac:dyDescent="0.25">
      <c r="A143">
        <v>137</v>
      </c>
      <c r="B143" t="str">
        <f>"00110974"</f>
        <v>00110974</v>
      </c>
      <c r="C143" t="s">
        <v>7</v>
      </c>
    </row>
    <row r="144" spans="1:3" x14ac:dyDescent="0.25">
      <c r="A144">
        <v>138</v>
      </c>
      <c r="B144" t="str">
        <f>"201506001454"</f>
        <v>201506001454</v>
      </c>
      <c r="C144" t="str">
        <f>"019"</f>
        <v>019</v>
      </c>
    </row>
    <row r="145" spans="1:3" x14ac:dyDescent="0.25">
      <c r="A145">
        <v>139</v>
      </c>
      <c r="B145" t="str">
        <f>"201406002151"</f>
        <v>201406002151</v>
      </c>
      <c r="C145" t="s">
        <v>6</v>
      </c>
    </row>
    <row r="146" spans="1:3" x14ac:dyDescent="0.25">
      <c r="A146">
        <v>140</v>
      </c>
      <c r="B146" t="str">
        <f>"00743368"</f>
        <v>00743368</v>
      </c>
      <c r="C146" t="s">
        <v>6</v>
      </c>
    </row>
    <row r="147" spans="1:3" x14ac:dyDescent="0.25">
      <c r="A147">
        <v>141</v>
      </c>
      <c r="B147" t="str">
        <f>"00528424"</f>
        <v>00528424</v>
      </c>
      <c r="C147" t="str">
        <f>"019"</f>
        <v>019</v>
      </c>
    </row>
    <row r="148" spans="1:3" x14ac:dyDescent="0.25">
      <c r="A148">
        <v>142</v>
      </c>
      <c r="B148" t="str">
        <f>"00156067"</f>
        <v>00156067</v>
      </c>
      <c r="C148" t="s">
        <v>7</v>
      </c>
    </row>
    <row r="149" spans="1:3" x14ac:dyDescent="0.25">
      <c r="A149">
        <v>143</v>
      </c>
      <c r="B149" t="str">
        <f>"00751783"</f>
        <v>00751783</v>
      </c>
      <c r="C149" t="s">
        <v>6</v>
      </c>
    </row>
    <row r="150" spans="1:3" x14ac:dyDescent="0.25">
      <c r="A150">
        <v>144</v>
      </c>
      <c r="B150" t="str">
        <f>"00720627"</f>
        <v>00720627</v>
      </c>
      <c r="C150" t="s">
        <v>6</v>
      </c>
    </row>
    <row r="151" spans="1:3" x14ac:dyDescent="0.25">
      <c r="A151">
        <v>145</v>
      </c>
      <c r="B151" t="str">
        <f>"200801010864"</f>
        <v>200801010864</v>
      </c>
      <c r="C151" t="s">
        <v>7</v>
      </c>
    </row>
    <row r="152" spans="1:3" x14ac:dyDescent="0.25">
      <c r="A152">
        <v>146</v>
      </c>
      <c r="B152" t="str">
        <f>"00483807"</f>
        <v>00483807</v>
      </c>
      <c r="C152" t="s">
        <v>6</v>
      </c>
    </row>
    <row r="153" spans="1:3" x14ac:dyDescent="0.25">
      <c r="A153">
        <v>147</v>
      </c>
      <c r="B153" t="str">
        <f>"201402009887"</f>
        <v>201402009887</v>
      </c>
      <c r="C153" t="s">
        <v>7</v>
      </c>
    </row>
    <row r="154" spans="1:3" x14ac:dyDescent="0.25">
      <c r="A154">
        <v>148</v>
      </c>
      <c r="B154" t="str">
        <f>"201412004879"</f>
        <v>201412004879</v>
      </c>
      <c r="C154" t="s">
        <v>7</v>
      </c>
    </row>
    <row r="155" spans="1:3" x14ac:dyDescent="0.25">
      <c r="A155">
        <v>149</v>
      </c>
      <c r="B155" t="str">
        <f>"00714833"</f>
        <v>00714833</v>
      </c>
      <c r="C155" t="s">
        <v>11</v>
      </c>
    </row>
    <row r="156" spans="1:3" x14ac:dyDescent="0.25">
      <c r="A156">
        <v>150</v>
      </c>
      <c r="B156" t="str">
        <f>"00217918"</f>
        <v>00217918</v>
      </c>
      <c r="C156" t="s">
        <v>7</v>
      </c>
    </row>
    <row r="157" spans="1:3" x14ac:dyDescent="0.25">
      <c r="A157">
        <v>151</v>
      </c>
      <c r="B157" t="str">
        <f>"00758993"</f>
        <v>00758993</v>
      </c>
      <c r="C157" t="s">
        <v>7</v>
      </c>
    </row>
    <row r="158" spans="1:3" x14ac:dyDescent="0.25">
      <c r="A158">
        <v>152</v>
      </c>
      <c r="B158" t="str">
        <f>"00215294"</f>
        <v>00215294</v>
      </c>
      <c r="C158" t="s">
        <v>7</v>
      </c>
    </row>
    <row r="159" spans="1:3" x14ac:dyDescent="0.25">
      <c r="A159">
        <v>153</v>
      </c>
      <c r="B159" t="str">
        <f>"00565765"</f>
        <v>00565765</v>
      </c>
      <c r="C159" t="s">
        <v>7</v>
      </c>
    </row>
    <row r="160" spans="1:3" x14ac:dyDescent="0.25">
      <c r="A160">
        <v>154</v>
      </c>
      <c r="B160" t="str">
        <f>"00281713"</f>
        <v>00281713</v>
      </c>
      <c r="C160" t="s">
        <v>6</v>
      </c>
    </row>
    <row r="161" spans="1:3" x14ac:dyDescent="0.25">
      <c r="A161">
        <v>155</v>
      </c>
      <c r="B161" t="str">
        <f>"201409003517"</f>
        <v>201409003517</v>
      </c>
      <c r="C161" t="s">
        <v>6</v>
      </c>
    </row>
    <row r="162" spans="1:3" x14ac:dyDescent="0.25">
      <c r="A162">
        <v>156</v>
      </c>
      <c r="B162" t="str">
        <f>"00011769"</f>
        <v>00011769</v>
      </c>
      <c r="C162" t="s">
        <v>8</v>
      </c>
    </row>
    <row r="163" spans="1:3" x14ac:dyDescent="0.25">
      <c r="A163">
        <v>157</v>
      </c>
      <c r="B163" t="str">
        <f>"00240950"</f>
        <v>00240950</v>
      </c>
      <c r="C163" t="s">
        <v>6</v>
      </c>
    </row>
    <row r="164" spans="1:3" x14ac:dyDescent="0.25">
      <c r="A164">
        <v>158</v>
      </c>
      <c r="B164" t="str">
        <f>"00477844"</f>
        <v>00477844</v>
      </c>
      <c r="C164" t="s">
        <v>7</v>
      </c>
    </row>
    <row r="165" spans="1:3" x14ac:dyDescent="0.25">
      <c r="A165">
        <v>159</v>
      </c>
      <c r="B165" t="str">
        <f>"201411002289"</f>
        <v>201411002289</v>
      </c>
      <c r="C165" t="s">
        <v>7</v>
      </c>
    </row>
    <row r="166" spans="1:3" x14ac:dyDescent="0.25">
      <c r="A166">
        <v>160</v>
      </c>
      <c r="B166" t="str">
        <f>"00149648"</f>
        <v>00149648</v>
      </c>
      <c r="C166" t="s">
        <v>7</v>
      </c>
    </row>
    <row r="167" spans="1:3" x14ac:dyDescent="0.25">
      <c r="A167">
        <v>161</v>
      </c>
      <c r="B167" t="str">
        <f>"00107114"</f>
        <v>00107114</v>
      </c>
      <c r="C167" t="str">
        <f>"019"</f>
        <v>019</v>
      </c>
    </row>
    <row r="168" spans="1:3" x14ac:dyDescent="0.25">
      <c r="A168">
        <v>162</v>
      </c>
      <c r="B168" t="str">
        <f>"201212000041"</f>
        <v>201212000041</v>
      </c>
      <c r="C168" t="s">
        <v>7</v>
      </c>
    </row>
    <row r="169" spans="1:3" x14ac:dyDescent="0.25">
      <c r="A169">
        <v>163</v>
      </c>
      <c r="B169" t="str">
        <f>"00173787"</f>
        <v>00173787</v>
      </c>
      <c r="C169" t="s">
        <v>6</v>
      </c>
    </row>
    <row r="170" spans="1:3" x14ac:dyDescent="0.25">
      <c r="A170">
        <v>164</v>
      </c>
      <c r="B170" t="str">
        <f>"00510009"</f>
        <v>00510009</v>
      </c>
      <c r="C170" t="s">
        <v>7</v>
      </c>
    </row>
    <row r="171" spans="1:3" x14ac:dyDescent="0.25">
      <c r="A171">
        <v>165</v>
      </c>
      <c r="B171" t="str">
        <f>"00240200"</f>
        <v>00240200</v>
      </c>
      <c r="C171" t="s">
        <v>6</v>
      </c>
    </row>
    <row r="172" spans="1:3" x14ac:dyDescent="0.25">
      <c r="A172">
        <v>166</v>
      </c>
      <c r="B172" t="str">
        <f>"00763142"</f>
        <v>00763142</v>
      </c>
      <c r="C172" t="s">
        <v>7</v>
      </c>
    </row>
    <row r="173" spans="1:3" x14ac:dyDescent="0.25">
      <c r="A173">
        <v>167</v>
      </c>
      <c r="B173" t="str">
        <f>"00121677"</f>
        <v>00121677</v>
      </c>
      <c r="C173" t="s">
        <v>7</v>
      </c>
    </row>
    <row r="174" spans="1:3" x14ac:dyDescent="0.25">
      <c r="A174">
        <v>168</v>
      </c>
      <c r="B174" t="str">
        <f>"00756131"</f>
        <v>00756131</v>
      </c>
      <c r="C174" t="s">
        <v>7</v>
      </c>
    </row>
    <row r="175" spans="1:3" x14ac:dyDescent="0.25">
      <c r="A175">
        <v>169</v>
      </c>
      <c r="B175" t="str">
        <f>"00221808"</f>
        <v>00221808</v>
      </c>
      <c r="C175" t="s">
        <v>7</v>
      </c>
    </row>
    <row r="176" spans="1:3" x14ac:dyDescent="0.25">
      <c r="A176">
        <v>170</v>
      </c>
      <c r="B176" t="str">
        <f>"00430204"</f>
        <v>00430204</v>
      </c>
      <c r="C176" t="s">
        <v>6</v>
      </c>
    </row>
    <row r="177" spans="1:3" x14ac:dyDescent="0.25">
      <c r="A177">
        <v>171</v>
      </c>
      <c r="B177" t="str">
        <f>"00650795"</f>
        <v>00650795</v>
      </c>
      <c r="C177" t="s">
        <v>6</v>
      </c>
    </row>
    <row r="178" spans="1:3" x14ac:dyDescent="0.25">
      <c r="A178">
        <v>172</v>
      </c>
      <c r="B178" t="str">
        <f>"200808000023"</f>
        <v>200808000023</v>
      </c>
      <c r="C178" t="s">
        <v>7</v>
      </c>
    </row>
    <row r="179" spans="1:3" x14ac:dyDescent="0.25">
      <c r="A179">
        <v>173</v>
      </c>
      <c r="B179" t="str">
        <f>"00319484"</f>
        <v>00319484</v>
      </c>
      <c r="C179" t="s">
        <v>7</v>
      </c>
    </row>
    <row r="180" spans="1:3" x14ac:dyDescent="0.25">
      <c r="A180">
        <v>174</v>
      </c>
      <c r="B180" t="str">
        <f>"201402008124"</f>
        <v>201402008124</v>
      </c>
      <c r="C180" t="s">
        <v>7</v>
      </c>
    </row>
    <row r="181" spans="1:3" x14ac:dyDescent="0.25">
      <c r="A181">
        <v>175</v>
      </c>
      <c r="B181" t="str">
        <f>"00242452"</f>
        <v>00242452</v>
      </c>
      <c r="C181" t="s">
        <v>6</v>
      </c>
    </row>
    <row r="182" spans="1:3" x14ac:dyDescent="0.25">
      <c r="A182">
        <v>176</v>
      </c>
      <c r="B182" t="str">
        <f>"00105423"</f>
        <v>00105423</v>
      </c>
      <c r="C182" t="s">
        <v>6</v>
      </c>
    </row>
    <row r="183" spans="1:3" x14ac:dyDescent="0.25">
      <c r="A183">
        <v>177</v>
      </c>
      <c r="B183" t="str">
        <f>"200801006886"</f>
        <v>200801006886</v>
      </c>
      <c r="C183" t="str">
        <f>"019"</f>
        <v>019</v>
      </c>
    </row>
    <row r="184" spans="1:3" x14ac:dyDescent="0.25">
      <c r="A184">
        <v>178</v>
      </c>
      <c r="B184" t="str">
        <f>"201410007274"</f>
        <v>201410007274</v>
      </c>
      <c r="C184" t="s">
        <v>11</v>
      </c>
    </row>
    <row r="185" spans="1:3" x14ac:dyDescent="0.25">
      <c r="A185">
        <v>179</v>
      </c>
      <c r="B185" t="str">
        <f>"00221213"</f>
        <v>00221213</v>
      </c>
      <c r="C185" t="s">
        <v>7</v>
      </c>
    </row>
    <row r="186" spans="1:3" x14ac:dyDescent="0.25">
      <c r="A186">
        <v>180</v>
      </c>
      <c r="B186" t="str">
        <f>"00490437"</f>
        <v>00490437</v>
      </c>
      <c r="C186" t="s">
        <v>6</v>
      </c>
    </row>
    <row r="187" spans="1:3" x14ac:dyDescent="0.25">
      <c r="A187">
        <v>181</v>
      </c>
      <c r="B187" t="str">
        <f>"00011517"</f>
        <v>00011517</v>
      </c>
      <c r="C187" t="s">
        <v>7</v>
      </c>
    </row>
    <row r="188" spans="1:3" x14ac:dyDescent="0.25">
      <c r="A188">
        <v>182</v>
      </c>
      <c r="B188" t="str">
        <f>"00762776"</f>
        <v>00762776</v>
      </c>
      <c r="C188" t="s">
        <v>10</v>
      </c>
    </row>
    <row r="189" spans="1:3" x14ac:dyDescent="0.25">
      <c r="A189">
        <v>183</v>
      </c>
      <c r="B189" t="str">
        <f>"00121335"</f>
        <v>00121335</v>
      </c>
      <c r="C189" t="s">
        <v>6</v>
      </c>
    </row>
    <row r="190" spans="1:3" x14ac:dyDescent="0.25">
      <c r="A190">
        <v>184</v>
      </c>
      <c r="B190" t="str">
        <f>"00762033"</f>
        <v>00762033</v>
      </c>
      <c r="C190" t="s">
        <v>7</v>
      </c>
    </row>
    <row r="191" spans="1:3" x14ac:dyDescent="0.25">
      <c r="A191">
        <v>185</v>
      </c>
      <c r="B191" t="str">
        <f>"00759005"</f>
        <v>00759005</v>
      </c>
      <c r="C191" t="s">
        <v>13</v>
      </c>
    </row>
    <row r="192" spans="1:3" x14ac:dyDescent="0.25">
      <c r="A192">
        <v>186</v>
      </c>
      <c r="B192" t="str">
        <f>"00508590"</f>
        <v>00508590</v>
      </c>
      <c r="C192" t="s">
        <v>7</v>
      </c>
    </row>
    <row r="193" spans="1:3" x14ac:dyDescent="0.25">
      <c r="A193">
        <v>187</v>
      </c>
      <c r="B193" t="str">
        <f>"00625194"</f>
        <v>00625194</v>
      </c>
      <c r="C193" t="s">
        <v>11</v>
      </c>
    </row>
    <row r="194" spans="1:3" x14ac:dyDescent="0.25">
      <c r="A194">
        <v>188</v>
      </c>
      <c r="B194" t="str">
        <f>"00763095"</f>
        <v>00763095</v>
      </c>
      <c r="C194" t="s">
        <v>7</v>
      </c>
    </row>
    <row r="195" spans="1:3" x14ac:dyDescent="0.25">
      <c r="A195">
        <v>189</v>
      </c>
      <c r="B195" t="str">
        <f>"00491373"</f>
        <v>00491373</v>
      </c>
      <c r="C195" t="s">
        <v>7</v>
      </c>
    </row>
    <row r="196" spans="1:3" x14ac:dyDescent="0.25">
      <c r="A196">
        <v>190</v>
      </c>
      <c r="B196" t="str">
        <f>"00163556"</f>
        <v>00163556</v>
      </c>
      <c r="C196" t="s">
        <v>7</v>
      </c>
    </row>
    <row r="197" spans="1:3" x14ac:dyDescent="0.25">
      <c r="A197">
        <v>191</v>
      </c>
      <c r="B197" t="str">
        <f>"00176565"</f>
        <v>00176565</v>
      </c>
      <c r="C197" t="s">
        <v>7</v>
      </c>
    </row>
    <row r="198" spans="1:3" x14ac:dyDescent="0.25">
      <c r="A198">
        <v>192</v>
      </c>
      <c r="B198" t="str">
        <f>"00761295"</f>
        <v>00761295</v>
      </c>
      <c r="C198" t="s">
        <v>6</v>
      </c>
    </row>
    <row r="199" spans="1:3" x14ac:dyDescent="0.25">
      <c r="A199">
        <v>193</v>
      </c>
      <c r="B199" t="str">
        <f>"201304002708"</f>
        <v>201304002708</v>
      </c>
      <c r="C199" t="s">
        <v>6</v>
      </c>
    </row>
    <row r="200" spans="1:3" x14ac:dyDescent="0.25">
      <c r="A200">
        <v>194</v>
      </c>
      <c r="B200" t="str">
        <f>"00641155"</f>
        <v>00641155</v>
      </c>
      <c r="C200" t="s">
        <v>7</v>
      </c>
    </row>
    <row r="201" spans="1:3" x14ac:dyDescent="0.25">
      <c r="A201">
        <v>195</v>
      </c>
      <c r="B201" t="str">
        <f>"00526379"</f>
        <v>00526379</v>
      </c>
      <c r="C201" t="s">
        <v>7</v>
      </c>
    </row>
    <row r="202" spans="1:3" x14ac:dyDescent="0.25">
      <c r="A202">
        <v>196</v>
      </c>
      <c r="B202" t="str">
        <f>"201304005224"</f>
        <v>201304005224</v>
      </c>
      <c r="C202" t="s">
        <v>6</v>
      </c>
    </row>
    <row r="203" spans="1:3" x14ac:dyDescent="0.25">
      <c r="A203">
        <v>197</v>
      </c>
      <c r="B203" t="str">
        <f>"00111084"</f>
        <v>00111084</v>
      </c>
      <c r="C203" t="s">
        <v>7</v>
      </c>
    </row>
    <row r="204" spans="1:3" x14ac:dyDescent="0.25">
      <c r="A204">
        <v>198</v>
      </c>
      <c r="B204" t="str">
        <f>"201504003015"</f>
        <v>201504003015</v>
      </c>
      <c r="C204" t="s">
        <v>7</v>
      </c>
    </row>
    <row r="205" spans="1:3" x14ac:dyDescent="0.25">
      <c r="A205">
        <v>199</v>
      </c>
      <c r="B205" t="str">
        <f>"201304005734"</f>
        <v>201304005734</v>
      </c>
      <c r="C205" t="s">
        <v>14</v>
      </c>
    </row>
    <row r="206" spans="1:3" x14ac:dyDescent="0.25">
      <c r="A206">
        <v>200</v>
      </c>
      <c r="B206" t="str">
        <f>"00763112"</f>
        <v>00763112</v>
      </c>
      <c r="C206" t="s">
        <v>7</v>
      </c>
    </row>
    <row r="207" spans="1:3" x14ac:dyDescent="0.25">
      <c r="A207">
        <v>201</v>
      </c>
      <c r="B207" t="str">
        <f>"00142433"</f>
        <v>00142433</v>
      </c>
      <c r="C207" t="str">
        <f>"019"</f>
        <v>019</v>
      </c>
    </row>
    <row r="208" spans="1:3" x14ac:dyDescent="0.25">
      <c r="A208">
        <v>202</v>
      </c>
      <c r="B208" t="str">
        <f>"00163665"</f>
        <v>00163665</v>
      </c>
      <c r="C208" t="s">
        <v>6</v>
      </c>
    </row>
    <row r="209" spans="1:3" x14ac:dyDescent="0.25">
      <c r="A209">
        <v>203</v>
      </c>
      <c r="B209" t="str">
        <f>"00123095"</f>
        <v>00123095</v>
      </c>
      <c r="C209" t="s">
        <v>7</v>
      </c>
    </row>
    <row r="210" spans="1:3" x14ac:dyDescent="0.25">
      <c r="A210">
        <v>204</v>
      </c>
      <c r="B210" t="str">
        <f>"00471012"</f>
        <v>00471012</v>
      </c>
      <c r="C210" t="s">
        <v>7</v>
      </c>
    </row>
    <row r="211" spans="1:3" x14ac:dyDescent="0.25">
      <c r="A211">
        <v>205</v>
      </c>
      <c r="B211" t="str">
        <f>"201412003482"</f>
        <v>201412003482</v>
      </c>
      <c r="C211" t="s">
        <v>7</v>
      </c>
    </row>
    <row r="212" spans="1:3" x14ac:dyDescent="0.25">
      <c r="A212">
        <v>206</v>
      </c>
      <c r="B212" t="str">
        <f>"00118142"</f>
        <v>00118142</v>
      </c>
      <c r="C212" t="s">
        <v>7</v>
      </c>
    </row>
    <row r="213" spans="1:3" x14ac:dyDescent="0.25">
      <c r="A213">
        <v>207</v>
      </c>
      <c r="B213" t="str">
        <f>"00763150"</f>
        <v>00763150</v>
      </c>
      <c r="C213" t="s">
        <v>7</v>
      </c>
    </row>
    <row r="214" spans="1:3" x14ac:dyDescent="0.25">
      <c r="A214">
        <v>208</v>
      </c>
      <c r="B214" t="str">
        <f>"00557721"</f>
        <v>00557721</v>
      </c>
      <c r="C214" t="s">
        <v>6</v>
      </c>
    </row>
    <row r="215" spans="1:3" x14ac:dyDescent="0.25">
      <c r="A215">
        <v>209</v>
      </c>
      <c r="B215" t="str">
        <f>"201409005373"</f>
        <v>201409005373</v>
      </c>
      <c r="C215" t="str">
        <f>"019"</f>
        <v>019</v>
      </c>
    </row>
    <row r="216" spans="1:3" x14ac:dyDescent="0.25">
      <c r="A216">
        <v>210</v>
      </c>
      <c r="B216" t="str">
        <f>"201504000361"</f>
        <v>201504000361</v>
      </c>
      <c r="C216" t="s">
        <v>9</v>
      </c>
    </row>
    <row r="217" spans="1:3" x14ac:dyDescent="0.25">
      <c r="A217">
        <v>211</v>
      </c>
      <c r="B217" t="str">
        <f>"00432795"</f>
        <v>00432795</v>
      </c>
      <c r="C217" t="s">
        <v>7</v>
      </c>
    </row>
    <row r="218" spans="1:3" x14ac:dyDescent="0.25">
      <c r="A218">
        <v>212</v>
      </c>
      <c r="B218" t="str">
        <f>"201402000826"</f>
        <v>201402000826</v>
      </c>
      <c r="C218" t="s">
        <v>7</v>
      </c>
    </row>
    <row r="219" spans="1:3" x14ac:dyDescent="0.25">
      <c r="A219">
        <v>213</v>
      </c>
      <c r="B219" t="str">
        <f>"201304004094"</f>
        <v>201304004094</v>
      </c>
      <c r="C219" t="s">
        <v>7</v>
      </c>
    </row>
    <row r="220" spans="1:3" x14ac:dyDescent="0.25">
      <c r="A220">
        <v>214</v>
      </c>
      <c r="B220" t="str">
        <f>"00138468"</f>
        <v>00138468</v>
      </c>
      <c r="C220" t="s">
        <v>7</v>
      </c>
    </row>
    <row r="221" spans="1:3" x14ac:dyDescent="0.25">
      <c r="A221">
        <v>215</v>
      </c>
      <c r="B221" t="str">
        <f>"00658022"</f>
        <v>00658022</v>
      </c>
      <c r="C221" t="str">
        <f>"019"</f>
        <v>019</v>
      </c>
    </row>
    <row r="222" spans="1:3" x14ac:dyDescent="0.25">
      <c r="A222">
        <v>216</v>
      </c>
      <c r="B222" t="str">
        <f>"201406012893"</f>
        <v>201406012893</v>
      </c>
      <c r="C222" t="s">
        <v>7</v>
      </c>
    </row>
    <row r="223" spans="1:3" x14ac:dyDescent="0.25">
      <c r="A223">
        <v>217</v>
      </c>
      <c r="B223" t="str">
        <f>"00543041"</f>
        <v>00543041</v>
      </c>
      <c r="C223" t="s">
        <v>6</v>
      </c>
    </row>
    <row r="224" spans="1:3" x14ac:dyDescent="0.25">
      <c r="A224">
        <v>218</v>
      </c>
      <c r="B224" t="str">
        <f>"00763159"</f>
        <v>00763159</v>
      </c>
      <c r="C224" t="s">
        <v>6</v>
      </c>
    </row>
    <row r="225" spans="1:3" x14ac:dyDescent="0.25">
      <c r="A225">
        <v>219</v>
      </c>
      <c r="B225" t="str">
        <f>"00763146"</f>
        <v>00763146</v>
      </c>
      <c r="C225" t="s">
        <v>7</v>
      </c>
    </row>
    <row r="226" spans="1:3" x14ac:dyDescent="0.25">
      <c r="A226">
        <v>220</v>
      </c>
      <c r="B226" t="str">
        <f>"00209560"</f>
        <v>00209560</v>
      </c>
      <c r="C226" t="s">
        <v>6</v>
      </c>
    </row>
    <row r="227" spans="1:3" x14ac:dyDescent="0.25">
      <c r="A227">
        <v>221</v>
      </c>
      <c r="B227" t="str">
        <f>"00721307"</f>
        <v>00721307</v>
      </c>
      <c r="C227" t="s">
        <v>6</v>
      </c>
    </row>
    <row r="228" spans="1:3" x14ac:dyDescent="0.25">
      <c r="A228">
        <v>222</v>
      </c>
      <c r="B228" t="str">
        <f>"00557758"</f>
        <v>00557758</v>
      </c>
      <c r="C228" t="s">
        <v>6</v>
      </c>
    </row>
    <row r="231" spans="1:3" x14ac:dyDescent="0.25">
      <c r="A231" t="s">
        <v>15</v>
      </c>
    </row>
    <row r="232" spans="1:3" x14ac:dyDescent="0.25">
      <c r="A232" t="s">
        <v>16</v>
      </c>
    </row>
    <row r="233" spans="1:3" x14ac:dyDescent="0.25">
      <c r="A233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8Κ_2020_ΠΕ_ΑΠΟΡΡΙΠΤΕΟΙ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2022-02-03T10:22:37Z</dcterms:created>
  <dcterms:modified xsi:type="dcterms:W3CDTF">2022-02-03T10:22:37Z</dcterms:modified>
</cp:coreProperties>
</file>