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4Κ_2021_ΔΕ_ΟΡΙΣΤΙΚΑ\4Κ_2021_ΔΕ_ΟΡΙΣΤ_ΕΥΡΥ_GDPRNAI\"/>
    </mc:Choice>
  </mc:AlternateContent>
  <bookViews>
    <workbookView xWindow="0" yWindow="0" windowWidth="28800" windowHeight="12300"/>
  </bookViews>
  <sheets>
    <sheet name="4Κ_2021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C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C110" i="1"/>
  <c r="B111" i="1"/>
  <c r="B112" i="1"/>
  <c r="B113" i="1"/>
  <c r="B114" i="1"/>
  <c r="B115" i="1"/>
  <c r="B116" i="1"/>
  <c r="B117" i="1"/>
  <c r="B118" i="1"/>
  <c r="B119" i="1"/>
  <c r="C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C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C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C222" i="1"/>
  <c r="B223" i="1"/>
  <c r="B224" i="1"/>
  <c r="B225" i="1"/>
  <c r="B226" i="1"/>
  <c r="B227" i="1"/>
  <c r="C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C240" i="1"/>
  <c r="B241" i="1"/>
  <c r="B242" i="1"/>
  <c r="B243" i="1"/>
  <c r="B244" i="1"/>
  <c r="B245" i="1"/>
</calcChain>
</file>

<file path=xl/sharedStrings.xml><?xml version="1.0" encoding="utf-8"?>
<sst xmlns="http://schemas.openxmlformats.org/spreadsheetml/2006/main" count="240" uniqueCount="18">
  <si>
    <t>ΠΛΗΡΩΣΗ ΘΕΣΕΩΝ ΜΕ ΣΕΙΡΑ ΠΡΟΤΕΡΑΙΟΤΗΤΑΣ (ΑΡΘΡΟ 18/Ν. 2190/1994) ΠΡΟΚΗΡΥΞΗ 4Κ/2021/22/04/2021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</si>
  <si>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</si>
  <si>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</si>
  <si>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</si>
  <si>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</si>
  <si>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</si>
  <si>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</si>
  <si>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</si>
  <si>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ΠΑΡΑΒΟΛΟ ΔΕΣΜΕΥΜΕΝΟ Σ΄ ΑΛΛΗ ΠΡΟΚΗΡΥΞΗ</t>
  </si>
  <si>
    <t>ΟΡΙΟ ΗΛΙΚΙΑΣ ΥΠΟΨΗΦΙΟΥ</t>
  </si>
  <si>
    <t>ΕΛΛΕΙΨΗ ΤΙΤΛΟΥ, 039</t>
  </si>
  <si>
    <t>ΟΡΙΟ ΗΛΙΚΙΑΣ ΥΠΟΨΗΦΙΟΥ, 002, 004, 029</t>
  </si>
  <si>
    <t>001, 003, 029</t>
  </si>
  <si>
    <t>ΟΡΙΟ ΗΛΙΚΙΑΣ ΥΠΟΨΗΦΙΟΥ, 002, 003, 029</t>
  </si>
  <si>
    <t>025, 039</t>
  </si>
  <si>
    <t>ΟΡΙΟ ΗΛΙΚΙΑΣ ΥΠΟΨΗΦΙΟΥ, 002, 029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</si>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</sst>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0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"00543761"</f>
        <v>00543761</v>
      </c>
      <c r="C7" t="s">
        <v>6</v>
      </c>
    </row>
    <row r="8" spans="1:3" x14ac:dyDescent="0.25">
      <c r="A8">
        <v>2</v>
      </c>
      <c r="B8" t="str">
        <f>"00772446"</f>
        <v>00772446</v>
      </c>
      <c r="C8" t="s">
        <v>6</v>
      </c>
    </row>
    <row r="9" spans="1:3" x14ac:dyDescent="0.25">
      <c r="A9">
        <v>3</v>
      </c>
      <c r="B9" t="str">
        <f>"201406016254"</f>
        <v>201406016254</v>
      </c>
      <c r="C9" t="s">
        <v>6</v>
      </c>
    </row>
    <row r="10" spans="1:3" x14ac:dyDescent="0.25">
      <c r="A10">
        <v>4</v>
      </c>
      <c r="B10" t="str">
        <f>"00214699"</f>
        <v>00214699</v>
      </c>
      <c r="C10" t="s">
        <v>7</v>
      </c>
    </row>
    <row r="11" spans="1:3" x14ac:dyDescent="0.25">
      <c r="A11">
        <v>5</v>
      </c>
      <c r="B11" t="str">
        <f>"201511038648"</f>
        <v>201511038648</v>
      </c>
      <c r="C11" t="s">
        <v>7</v>
      </c>
    </row>
    <row r="12" spans="1:3" x14ac:dyDescent="0.25">
      <c r="A12">
        <v>6</v>
      </c>
      <c r="B12" t="str">
        <f>"00386594"</f>
        <v>00386594</v>
      </c>
      <c r="C12" t="s">
        <v>7</v>
      </c>
    </row>
    <row r="13" spans="1:3" x14ac:dyDescent="0.25">
      <c r="A13">
        <v>7</v>
      </c>
      <c r="B13" t="str">
        <f>"00010183"</f>
        <v>00010183</v>
      </c>
      <c r="C13" t="s">
        <v>6</v>
      </c>
    </row>
    <row r="14" spans="1:3" x14ac:dyDescent="0.25">
      <c r="A14">
        <v>8</v>
      </c>
      <c r="B14" t="str">
        <f>"00540035"</f>
        <v>00540035</v>
      </c>
      <c r="C14" t="s">
        <v>6</v>
      </c>
    </row>
    <row r="15" spans="1:3" x14ac:dyDescent="0.25">
      <c r="A15">
        <v>9</v>
      </c>
      <c r="B15" t="str">
        <f>"00134688"</f>
        <v>00134688</v>
      </c>
      <c r="C15" t="s">
        <v>6</v>
      </c>
    </row>
    <row r="16" spans="1:3" x14ac:dyDescent="0.25">
      <c r="A16">
        <v>10</v>
      </c>
      <c r="B16" t="str">
        <f>"00229641"</f>
        <v>00229641</v>
      </c>
      <c r="C16" t="s">
        <v>6</v>
      </c>
    </row>
    <row r="17" spans="1:3" x14ac:dyDescent="0.25">
      <c r="A17">
        <v>11</v>
      </c>
      <c r="B17" t="str">
        <f>"00703664"</f>
        <v>00703664</v>
      </c>
      <c r="C17" t="s">
        <v>6</v>
      </c>
    </row>
    <row r="18" spans="1:3" x14ac:dyDescent="0.25">
      <c r="A18">
        <v>12</v>
      </c>
      <c r="B18" t="str">
        <f>"00780110"</f>
        <v>00780110</v>
      </c>
      <c r="C18" t="s">
        <v>7</v>
      </c>
    </row>
    <row r="19" spans="1:3" x14ac:dyDescent="0.25">
      <c r="A19">
        <v>13</v>
      </c>
      <c r="B19" t="str">
        <f>"00366437"</f>
        <v>00366437</v>
      </c>
      <c r="C19" t="s">
        <v>6</v>
      </c>
    </row>
    <row r="20" spans="1:3" x14ac:dyDescent="0.25">
      <c r="A20">
        <v>14</v>
      </c>
      <c r="B20" t="str">
        <f>"201512000144"</f>
        <v>201512000144</v>
      </c>
      <c r="C20" t="s">
        <v>7</v>
      </c>
    </row>
    <row r="21" spans="1:3" x14ac:dyDescent="0.25">
      <c r="A21">
        <v>15</v>
      </c>
      <c r="B21" t="str">
        <f>"00761928"</f>
        <v>00761928</v>
      </c>
      <c r="C21" t="s">
        <v>8</v>
      </c>
    </row>
    <row r="22" spans="1:3" x14ac:dyDescent="0.25">
      <c r="A22">
        <v>16</v>
      </c>
      <c r="B22" t="str">
        <f>"201506000416"</f>
        <v>201506000416</v>
      </c>
      <c r="C22" t="s">
        <v>7</v>
      </c>
    </row>
    <row r="23" spans="1:3" x14ac:dyDescent="0.25">
      <c r="A23">
        <v>17</v>
      </c>
      <c r="B23" t="str">
        <f>"00429832"</f>
        <v>00429832</v>
      </c>
      <c r="C23" t="s">
        <v>7</v>
      </c>
    </row>
    <row r="24" spans="1:3" x14ac:dyDescent="0.25">
      <c r="A24">
        <v>18</v>
      </c>
      <c r="B24" t="str">
        <f>"00011330"</f>
        <v>00011330</v>
      </c>
      <c r="C24" t="s">
        <v>6</v>
      </c>
    </row>
    <row r="25" spans="1:3" x14ac:dyDescent="0.25">
      <c r="A25">
        <v>19</v>
      </c>
      <c r="B25" t="str">
        <f>"201511014775"</f>
        <v>201511014775</v>
      </c>
      <c r="C25" t="s">
        <v>7</v>
      </c>
    </row>
    <row r="26" spans="1:3" x14ac:dyDescent="0.25">
      <c r="A26">
        <v>20</v>
      </c>
      <c r="B26" t="str">
        <f>"00779377"</f>
        <v>00779377</v>
      </c>
      <c r="C26" t="s">
        <v>9</v>
      </c>
    </row>
    <row r="27" spans="1:3" x14ac:dyDescent="0.25">
      <c r="A27">
        <v>21</v>
      </c>
      <c r="B27" t="str">
        <f>"00780027"</f>
        <v>00780027</v>
      </c>
      <c r="C27" t="s">
        <v>7</v>
      </c>
    </row>
    <row r="28" spans="1:3" x14ac:dyDescent="0.25">
      <c r="A28">
        <v>22</v>
      </c>
      <c r="B28" t="str">
        <f>"00740259"</f>
        <v>00740259</v>
      </c>
      <c r="C28" t="s">
        <v>9</v>
      </c>
    </row>
    <row r="29" spans="1:3" x14ac:dyDescent="0.25">
      <c r="A29">
        <v>23</v>
      </c>
      <c r="B29" t="str">
        <f>"00226912"</f>
        <v>00226912</v>
      </c>
      <c r="C29" t="s">
        <v>6</v>
      </c>
    </row>
    <row r="30" spans="1:3" x14ac:dyDescent="0.25">
      <c r="A30">
        <v>24</v>
      </c>
      <c r="B30" t="str">
        <f>"00557930"</f>
        <v>00557930</v>
      </c>
      <c r="C30" t="s">
        <v>7</v>
      </c>
    </row>
    <row r="31" spans="1:3" x14ac:dyDescent="0.25">
      <c r="A31">
        <v>25</v>
      </c>
      <c r="B31" t="str">
        <f>"201406009959"</f>
        <v>201406009959</v>
      </c>
      <c r="C31" t="s">
        <v>8</v>
      </c>
    </row>
    <row r="32" spans="1:3" x14ac:dyDescent="0.25">
      <c r="A32">
        <v>26</v>
      </c>
      <c r="B32" t="str">
        <f>"00244061"</f>
        <v>00244061</v>
      </c>
      <c r="C32" t="s">
        <v>7</v>
      </c>
    </row>
    <row r="33" spans="1:3" x14ac:dyDescent="0.25">
      <c r="A33">
        <v>27</v>
      </c>
      <c r="B33" t="str">
        <f>"00206622"</f>
        <v>00206622</v>
      </c>
      <c r="C33" t="s">
        <v>6</v>
      </c>
    </row>
    <row r="34" spans="1:3" x14ac:dyDescent="0.25">
      <c r="A34">
        <v>28</v>
      </c>
      <c r="B34" t="str">
        <f>"00554233"</f>
        <v>00554233</v>
      </c>
      <c r="C34" t="s">
        <v>7</v>
      </c>
    </row>
    <row r="35" spans="1:3" x14ac:dyDescent="0.25">
      <c r="A35">
        <v>29</v>
      </c>
      <c r="B35" t="str">
        <f>"00720692"</f>
        <v>00720692</v>
      </c>
      <c r="C35" t="s">
        <v>6</v>
      </c>
    </row>
    <row r="36" spans="1:3" x14ac:dyDescent="0.25">
      <c r="A36">
        <v>30</v>
      </c>
      <c r="B36" t="str">
        <f>"00632748"</f>
        <v>00632748</v>
      </c>
      <c r="C36" t="s">
        <v>6</v>
      </c>
    </row>
    <row r="37" spans="1:3" x14ac:dyDescent="0.25">
      <c r="A37">
        <v>31</v>
      </c>
      <c r="B37" t="str">
        <f>"00128723"</f>
        <v>00128723</v>
      </c>
      <c r="C37" t="s">
        <v>6</v>
      </c>
    </row>
    <row r="38" spans="1:3" x14ac:dyDescent="0.25">
      <c r="A38">
        <v>32</v>
      </c>
      <c r="B38" t="str">
        <f>"00526908"</f>
        <v>00526908</v>
      </c>
      <c r="C38" t="s">
        <v>6</v>
      </c>
    </row>
    <row r="39" spans="1:3" x14ac:dyDescent="0.25">
      <c r="A39">
        <v>33</v>
      </c>
      <c r="B39" t="str">
        <f>"00779449"</f>
        <v>00779449</v>
      </c>
      <c r="C39" t="s">
        <v>7</v>
      </c>
    </row>
    <row r="40" spans="1:3" x14ac:dyDescent="0.25">
      <c r="A40">
        <v>34</v>
      </c>
      <c r="B40" t="str">
        <f>"00488530"</f>
        <v>00488530</v>
      </c>
      <c r="C40" t="s">
        <v>6</v>
      </c>
    </row>
    <row r="41" spans="1:3" x14ac:dyDescent="0.25">
      <c r="A41">
        <v>35</v>
      </c>
      <c r="B41" t="str">
        <f>"00137510"</f>
        <v>00137510</v>
      </c>
      <c r="C41" t="s">
        <v>6</v>
      </c>
    </row>
    <row r="42" spans="1:3" x14ac:dyDescent="0.25">
      <c r="A42">
        <v>36</v>
      </c>
      <c r="B42" t="str">
        <f>"00759350"</f>
        <v>00759350</v>
      </c>
      <c r="C42" t="s">
        <v>7</v>
      </c>
    </row>
    <row r="43" spans="1:3" x14ac:dyDescent="0.25">
      <c r="A43">
        <v>37</v>
      </c>
      <c r="B43" t="str">
        <f>"00671257"</f>
        <v>00671257</v>
      </c>
      <c r="C43" t="s">
        <v>10</v>
      </c>
    </row>
    <row r="44" spans="1:3" x14ac:dyDescent="0.25">
      <c r="A44">
        <v>38</v>
      </c>
      <c r="B44" t="str">
        <f>"201402005702"</f>
        <v>201402005702</v>
      </c>
      <c r="C44" t="s">
        <v>6</v>
      </c>
    </row>
    <row r="45" spans="1:3" x14ac:dyDescent="0.25">
      <c r="A45">
        <v>39</v>
      </c>
      <c r="B45" t="str">
        <f>"00779848"</f>
        <v>00779848</v>
      </c>
      <c r="C45" t="s">
        <v>9</v>
      </c>
    </row>
    <row r="46" spans="1:3" x14ac:dyDescent="0.25">
      <c r="A46">
        <v>40</v>
      </c>
      <c r="B46" t="str">
        <f>"00750373"</f>
        <v>00750373</v>
      </c>
      <c r="C46" t="s">
        <v>9</v>
      </c>
    </row>
    <row r="47" spans="1:3" x14ac:dyDescent="0.25">
      <c r="A47">
        <v>41</v>
      </c>
      <c r="B47" t="str">
        <f>"00761723"</f>
        <v>00761723</v>
      </c>
      <c r="C47" t="s">
        <v>9</v>
      </c>
    </row>
    <row r="48" spans="1:3" x14ac:dyDescent="0.25">
      <c r="A48">
        <v>42</v>
      </c>
      <c r="B48" t="str">
        <f>"00778045"</f>
        <v>00778045</v>
      </c>
      <c r="C48" t="s">
        <v>7</v>
      </c>
    </row>
    <row r="49" spans="1:3" x14ac:dyDescent="0.25">
      <c r="A49">
        <v>43</v>
      </c>
      <c r="B49" t="str">
        <f>"00778247"</f>
        <v>00778247</v>
      </c>
      <c r="C49" t="s">
        <v>6</v>
      </c>
    </row>
    <row r="50" spans="1:3" x14ac:dyDescent="0.25">
      <c r="A50">
        <v>44</v>
      </c>
      <c r="B50" t="str">
        <f>"201504000557"</f>
        <v>201504000557</v>
      </c>
      <c r="C50" t="s">
        <v>6</v>
      </c>
    </row>
    <row r="51" spans="1:3" x14ac:dyDescent="0.25">
      <c r="A51">
        <v>45</v>
      </c>
      <c r="B51" t="str">
        <f>"00779472"</f>
        <v>00779472</v>
      </c>
      <c r="C51" t="s">
        <v>9</v>
      </c>
    </row>
    <row r="52" spans="1:3" x14ac:dyDescent="0.25">
      <c r="A52">
        <v>46</v>
      </c>
      <c r="B52" t="str">
        <f>"00779580"</f>
        <v>00779580</v>
      </c>
      <c r="C52" t="s">
        <v>6</v>
      </c>
    </row>
    <row r="53" spans="1:3" x14ac:dyDescent="0.25">
      <c r="A53">
        <v>47</v>
      </c>
      <c r="B53" t="str">
        <f>"00202017"</f>
        <v>00202017</v>
      </c>
      <c r="C53" t="s">
        <v>6</v>
      </c>
    </row>
    <row r="54" spans="1:3" x14ac:dyDescent="0.25">
      <c r="A54">
        <v>48</v>
      </c>
      <c r="B54" t="str">
        <f>"00029422"</f>
        <v>00029422</v>
      </c>
      <c r="C54" t="s">
        <v>6</v>
      </c>
    </row>
    <row r="55" spans="1:3" x14ac:dyDescent="0.25">
      <c r="A55">
        <v>49</v>
      </c>
      <c r="B55" t="str">
        <f>"00647939"</f>
        <v>00647939</v>
      </c>
      <c r="C55" t="s">
        <v>6</v>
      </c>
    </row>
    <row r="56" spans="1:3" x14ac:dyDescent="0.25">
      <c r="A56">
        <v>50</v>
      </c>
      <c r="B56" t="str">
        <f>"00779905"</f>
        <v>00779905</v>
      </c>
      <c r="C56" t="s">
        <v>7</v>
      </c>
    </row>
    <row r="57" spans="1:3" x14ac:dyDescent="0.25">
      <c r="A57">
        <v>51</v>
      </c>
      <c r="B57" t="str">
        <f>"00560123"</f>
        <v>00560123</v>
      </c>
      <c r="C57" t="s">
        <v>7</v>
      </c>
    </row>
    <row r="58" spans="1:3" x14ac:dyDescent="0.25">
      <c r="A58">
        <v>52</v>
      </c>
      <c r="B58" t="str">
        <f>"00434106"</f>
        <v>00434106</v>
      </c>
      <c r="C58" t="s">
        <v>6</v>
      </c>
    </row>
    <row r="59" spans="1:3" x14ac:dyDescent="0.25">
      <c r="A59">
        <v>53</v>
      </c>
      <c r="B59" t="str">
        <f>"00429164"</f>
        <v>00429164</v>
      </c>
      <c r="C59" t="s">
        <v>8</v>
      </c>
    </row>
    <row r="60" spans="1:3" x14ac:dyDescent="0.25">
      <c r="A60">
        <v>54</v>
      </c>
      <c r="B60" t="str">
        <f>"00779433"</f>
        <v>00779433</v>
      </c>
      <c r="C60" t="s">
        <v>6</v>
      </c>
    </row>
    <row r="61" spans="1:3" x14ac:dyDescent="0.25">
      <c r="A61">
        <v>55</v>
      </c>
      <c r="B61" t="str">
        <f>"201410012383"</f>
        <v>201410012383</v>
      </c>
      <c r="C61" t="s">
        <v>7</v>
      </c>
    </row>
    <row r="62" spans="1:3" x14ac:dyDescent="0.25">
      <c r="A62">
        <v>56</v>
      </c>
      <c r="B62" t="str">
        <f>"00098769"</f>
        <v>00098769</v>
      </c>
      <c r="C62" t="s">
        <v>6</v>
      </c>
    </row>
    <row r="63" spans="1:3" x14ac:dyDescent="0.25">
      <c r="A63">
        <v>57</v>
      </c>
      <c r="B63" t="str">
        <f>"00777031"</f>
        <v>00777031</v>
      </c>
      <c r="C63" t="s">
        <v>7</v>
      </c>
    </row>
    <row r="64" spans="1:3" x14ac:dyDescent="0.25">
      <c r="A64">
        <v>58</v>
      </c>
      <c r="B64" t="str">
        <f>"00148000"</f>
        <v>00148000</v>
      </c>
      <c r="C64" t="s">
        <v>6</v>
      </c>
    </row>
    <row r="65" spans="1:3" x14ac:dyDescent="0.25">
      <c r="A65">
        <v>59</v>
      </c>
      <c r="B65" t="str">
        <f>"00548083"</f>
        <v>00548083</v>
      </c>
      <c r="C65" t="s">
        <v>6</v>
      </c>
    </row>
    <row r="66" spans="1:3" x14ac:dyDescent="0.25">
      <c r="A66">
        <v>60</v>
      </c>
      <c r="B66" t="str">
        <f>"00296780"</f>
        <v>00296780</v>
      </c>
      <c r="C66" t="s">
        <v>7</v>
      </c>
    </row>
    <row r="67" spans="1:3" x14ac:dyDescent="0.25">
      <c r="A67">
        <v>61</v>
      </c>
      <c r="B67" t="str">
        <f>"00657868"</f>
        <v>00657868</v>
      </c>
      <c r="C67" t="s">
        <v>7</v>
      </c>
    </row>
    <row r="68" spans="1:3" x14ac:dyDescent="0.25">
      <c r="A68">
        <v>62</v>
      </c>
      <c r="B68" t="str">
        <f>"201402010823"</f>
        <v>201402010823</v>
      </c>
      <c r="C68" t="s">
        <v>6</v>
      </c>
    </row>
    <row r="69" spans="1:3" x14ac:dyDescent="0.25">
      <c r="A69">
        <v>63</v>
      </c>
      <c r="B69" t="str">
        <f>"00776611"</f>
        <v>00776611</v>
      </c>
      <c r="C69" t="s">
        <v>6</v>
      </c>
    </row>
    <row r="70" spans="1:3" x14ac:dyDescent="0.25">
      <c r="A70">
        <v>64</v>
      </c>
      <c r="B70" t="str">
        <f>"00664765"</f>
        <v>00664765</v>
      </c>
      <c r="C70" t="s">
        <v>8</v>
      </c>
    </row>
    <row r="71" spans="1:3" x14ac:dyDescent="0.25">
      <c r="A71">
        <v>65</v>
      </c>
      <c r="B71" t="str">
        <f>"00220843"</f>
        <v>00220843</v>
      </c>
      <c r="C71" t="s">
        <v>7</v>
      </c>
    </row>
    <row r="72" spans="1:3" x14ac:dyDescent="0.25">
      <c r="A72">
        <v>66</v>
      </c>
      <c r="B72" t="str">
        <f>"201406001252"</f>
        <v>201406001252</v>
      </c>
      <c r="C72" t="s">
        <v>6</v>
      </c>
    </row>
    <row r="73" spans="1:3" x14ac:dyDescent="0.25">
      <c r="A73">
        <v>67</v>
      </c>
      <c r="B73" t="str">
        <f>"201406018357"</f>
        <v>201406018357</v>
      </c>
      <c r="C73" t="s">
        <v>6</v>
      </c>
    </row>
    <row r="74" spans="1:3" x14ac:dyDescent="0.25">
      <c r="A74">
        <v>68</v>
      </c>
      <c r="B74" t="str">
        <f>"201511023504"</f>
        <v>201511023504</v>
      </c>
      <c r="C74" t="s">
        <v>7</v>
      </c>
    </row>
    <row r="75" spans="1:3" x14ac:dyDescent="0.25">
      <c r="A75">
        <v>69</v>
      </c>
      <c r="B75" t="str">
        <f>"00194990"</f>
        <v>00194990</v>
      </c>
      <c r="C75" t="s">
        <v>6</v>
      </c>
    </row>
    <row r="76" spans="1:3" x14ac:dyDescent="0.25">
      <c r="A76">
        <v>70</v>
      </c>
      <c r="B76" t="str">
        <f>"00716842"</f>
        <v>00716842</v>
      </c>
      <c r="C76" t="s">
        <v>11</v>
      </c>
    </row>
    <row r="77" spans="1:3" x14ac:dyDescent="0.25">
      <c r="A77">
        <v>71</v>
      </c>
      <c r="B77" t="str">
        <f>"00561211"</f>
        <v>00561211</v>
      </c>
      <c r="C77" t="s">
        <v>6</v>
      </c>
    </row>
    <row r="78" spans="1:3" x14ac:dyDescent="0.25">
      <c r="A78">
        <v>72</v>
      </c>
      <c r="B78" t="str">
        <f>"00607532"</f>
        <v>00607532</v>
      </c>
      <c r="C78" t="s">
        <v>7</v>
      </c>
    </row>
    <row r="79" spans="1:3" x14ac:dyDescent="0.25">
      <c r="A79">
        <v>73</v>
      </c>
      <c r="B79" t="str">
        <f>"00123659"</f>
        <v>00123659</v>
      </c>
      <c r="C79" t="s">
        <v>7</v>
      </c>
    </row>
    <row r="80" spans="1:3" x14ac:dyDescent="0.25">
      <c r="A80">
        <v>74</v>
      </c>
      <c r="B80" t="str">
        <f>"00019432"</f>
        <v>00019432</v>
      </c>
      <c r="C80" t="s">
        <v>6</v>
      </c>
    </row>
    <row r="81" spans="1:3" x14ac:dyDescent="0.25">
      <c r="A81">
        <v>75</v>
      </c>
      <c r="B81" t="str">
        <f>"00193764"</f>
        <v>00193764</v>
      </c>
      <c r="C81" t="s">
        <v>6</v>
      </c>
    </row>
    <row r="82" spans="1:3" x14ac:dyDescent="0.25">
      <c r="A82">
        <v>76</v>
      </c>
      <c r="B82" t="str">
        <f>"00228086"</f>
        <v>00228086</v>
      </c>
      <c r="C82" t="s">
        <v>6</v>
      </c>
    </row>
    <row r="83" spans="1:3" x14ac:dyDescent="0.25">
      <c r="A83">
        <v>77</v>
      </c>
      <c r="B83" t="str">
        <f>"201507000814"</f>
        <v>201507000814</v>
      </c>
      <c r="C83" t="s">
        <v>7</v>
      </c>
    </row>
    <row r="84" spans="1:3" x14ac:dyDescent="0.25">
      <c r="A84">
        <v>78</v>
      </c>
      <c r="B84" t="str">
        <f>"00759894"</f>
        <v>00759894</v>
      </c>
      <c r="C84" t="s">
        <v>7</v>
      </c>
    </row>
    <row r="85" spans="1:3" x14ac:dyDescent="0.25">
      <c r="A85">
        <v>79</v>
      </c>
      <c r="B85" t="str">
        <f>"200802004369"</f>
        <v>200802004369</v>
      </c>
      <c r="C85" t="str">
        <f>"029"</f>
        <v>029</v>
      </c>
    </row>
    <row r="86" spans="1:3" x14ac:dyDescent="0.25">
      <c r="A86">
        <v>80</v>
      </c>
      <c r="B86" t="str">
        <f>"00690185"</f>
        <v>00690185</v>
      </c>
      <c r="C86" t="s">
        <v>6</v>
      </c>
    </row>
    <row r="87" spans="1:3" x14ac:dyDescent="0.25">
      <c r="A87">
        <v>81</v>
      </c>
      <c r="B87" t="str">
        <f>"00244520"</f>
        <v>00244520</v>
      </c>
      <c r="C87" t="s">
        <v>6</v>
      </c>
    </row>
    <row r="88" spans="1:3" x14ac:dyDescent="0.25">
      <c r="A88">
        <v>82</v>
      </c>
      <c r="B88" t="str">
        <f>"00550692"</f>
        <v>00550692</v>
      </c>
      <c r="C88" t="s">
        <v>6</v>
      </c>
    </row>
    <row r="89" spans="1:3" x14ac:dyDescent="0.25">
      <c r="A89">
        <v>83</v>
      </c>
      <c r="B89" t="str">
        <f>"00776575"</f>
        <v>00776575</v>
      </c>
      <c r="C89" t="s">
        <v>7</v>
      </c>
    </row>
    <row r="90" spans="1:3" x14ac:dyDescent="0.25">
      <c r="A90">
        <v>84</v>
      </c>
      <c r="B90" t="str">
        <f>"00192587"</f>
        <v>00192587</v>
      </c>
      <c r="C90" t="s">
        <v>6</v>
      </c>
    </row>
    <row r="91" spans="1:3" x14ac:dyDescent="0.25">
      <c r="A91">
        <v>85</v>
      </c>
      <c r="B91" t="str">
        <f>"201412004109"</f>
        <v>201412004109</v>
      </c>
      <c r="C91" t="s">
        <v>6</v>
      </c>
    </row>
    <row r="92" spans="1:3" x14ac:dyDescent="0.25">
      <c r="A92">
        <v>86</v>
      </c>
      <c r="B92" t="str">
        <f>"00734117"</f>
        <v>00734117</v>
      </c>
      <c r="C92" t="s">
        <v>6</v>
      </c>
    </row>
    <row r="93" spans="1:3" x14ac:dyDescent="0.25">
      <c r="A93">
        <v>87</v>
      </c>
      <c r="B93" t="str">
        <f>"201406017816"</f>
        <v>201406017816</v>
      </c>
      <c r="C93" t="s">
        <v>6</v>
      </c>
    </row>
    <row r="94" spans="1:3" x14ac:dyDescent="0.25">
      <c r="A94">
        <v>88</v>
      </c>
      <c r="B94" t="str">
        <f>"00776656"</f>
        <v>00776656</v>
      </c>
      <c r="C94" t="s">
        <v>6</v>
      </c>
    </row>
    <row r="95" spans="1:3" x14ac:dyDescent="0.25">
      <c r="A95">
        <v>89</v>
      </c>
      <c r="B95" t="str">
        <f>"00182510"</f>
        <v>00182510</v>
      </c>
      <c r="C95" t="s">
        <v>6</v>
      </c>
    </row>
    <row r="96" spans="1:3" x14ac:dyDescent="0.25">
      <c r="A96">
        <v>90</v>
      </c>
      <c r="B96" t="str">
        <f>"201412000381"</f>
        <v>201412000381</v>
      </c>
      <c r="C96" t="s">
        <v>8</v>
      </c>
    </row>
    <row r="97" spans="1:3" x14ac:dyDescent="0.25">
      <c r="A97">
        <v>91</v>
      </c>
      <c r="B97" t="str">
        <f>"201511027070"</f>
        <v>201511027070</v>
      </c>
      <c r="C97" t="s">
        <v>7</v>
      </c>
    </row>
    <row r="98" spans="1:3" x14ac:dyDescent="0.25">
      <c r="A98">
        <v>92</v>
      </c>
      <c r="B98" t="str">
        <f>"201511033165"</f>
        <v>201511033165</v>
      </c>
      <c r="C98" t="s">
        <v>6</v>
      </c>
    </row>
    <row r="99" spans="1:3" x14ac:dyDescent="0.25">
      <c r="A99">
        <v>93</v>
      </c>
      <c r="B99" t="str">
        <f>"00777442"</f>
        <v>00777442</v>
      </c>
      <c r="C99" t="s">
        <v>6</v>
      </c>
    </row>
    <row r="100" spans="1:3" x14ac:dyDescent="0.25">
      <c r="A100">
        <v>94</v>
      </c>
      <c r="B100" t="str">
        <f>"201406009095"</f>
        <v>201406009095</v>
      </c>
      <c r="C100" t="s">
        <v>6</v>
      </c>
    </row>
    <row r="101" spans="1:3" x14ac:dyDescent="0.25">
      <c r="A101">
        <v>95</v>
      </c>
      <c r="B101" t="str">
        <f>"200903000284"</f>
        <v>200903000284</v>
      </c>
      <c r="C101" t="s">
        <v>6</v>
      </c>
    </row>
    <row r="102" spans="1:3" x14ac:dyDescent="0.25">
      <c r="A102">
        <v>96</v>
      </c>
      <c r="B102" t="str">
        <f>"00670637"</f>
        <v>00670637</v>
      </c>
      <c r="C102" t="s">
        <v>8</v>
      </c>
    </row>
    <row r="103" spans="1:3" x14ac:dyDescent="0.25">
      <c r="A103">
        <v>97</v>
      </c>
      <c r="B103" t="str">
        <f>"00776534"</f>
        <v>00776534</v>
      </c>
      <c r="C103" t="s">
        <v>6</v>
      </c>
    </row>
    <row r="104" spans="1:3" x14ac:dyDescent="0.25">
      <c r="A104">
        <v>98</v>
      </c>
      <c r="B104" t="str">
        <f>"201511031277"</f>
        <v>201511031277</v>
      </c>
      <c r="C104" t="s">
        <v>8</v>
      </c>
    </row>
    <row r="105" spans="1:3" x14ac:dyDescent="0.25">
      <c r="A105">
        <v>99</v>
      </c>
      <c r="B105" t="str">
        <f>"00199696"</f>
        <v>00199696</v>
      </c>
      <c r="C105" t="s">
        <v>6</v>
      </c>
    </row>
    <row r="106" spans="1:3" x14ac:dyDescent="0.25">
      <c r="A106">
        <v>100</v>
      </c>
      <c r="B106" t="str">
        <f>"200801002468"</f>
        <v>200801002468</v>
      </c>
      <c r="C106" t="s">
        <v>6</v>
      </c>
    </row>
    <row r="107" spans="1:3" x14ac:dyDescent="0.25">
      <c r="A107">
        <v>101</v>
      </c>
      <c r="B107" t="str">
        <f>"00672095"</f>
        <v>00672095</v>
      </c>
      <c r="C107" t="s">
        <v>6</v>
      </c>
    </row>
    <row r="108" spans="1:3" x14ac:dyDescent="0.25">
      <c r="A108">
        <v>102</v>
      </c>
      <c r="B108" t="str">
        <f>"00251003"</f>
        <v>00251003</v>
      </c>
      <c r="C108" t="s">
        <v>7</v>
      </c>
    </row>
    <row r="109" spans="1:3" x14ac:dyDescent="0.25">
      <c r="A109">
        <v>103</v>
      </c>
      <c r="B109" t="str">
        <f>"00776669"</f>
        <v>00776669</v>
      </c>
      <c r="C109" t="s">
        <v>7</v>
      </c>
    </row>
    <row r="110" spans="1:3" x14ac:dyDescent="0.25">
      <c r="A110">
        <v>104</v>
      </c>
      <c r="B110" t="str">
        <f>"00284171"</f>
        <v>00284171</v>
      </c>
      <c r="C110" t="str">
        <f>"039"</f>
        <v>039</v>
      </c>
    </row>
    <row r="111" spans="1:3" x14ac:dyDescent="0.25">
      <c r="A111">
        <v>105</v>
      </c>
      <c r="B111" t="str">
        <f>"00274311"</f>
        <v>00274311</v>
      </c>
      <c r="C111" t="s">
        <v>6</v>
      </c>
    </row>
    <row r="112" spans="1:3" x14ac:dyDescent="0.25">
      <c r="A112">
        <v>106</v>
      </c>
      <c r="B112" t="str">
        <f>"201410005714"</f>
        <v>201410005714</v>
      </c>
      <c r="C112" t="s">
        <v>7</v>
      </c>
    </row>
    <row r="113" spans="1:3" x14ac:dyDescent="0.25">
      <c r="A113">
        <v>107</v>
      </c>
      <c r="B113" t="str">
        <f>"00521921"</f>
        <v>00521921</v>
      </c>
      <c r="C113" t="s">
        <v>7</v>
      </c>
    </row>
    <row r="114" spans="1:3" x14ac:dyDescent="0.25">
      <c r="A114">
        <v>108</v>
      </c>
      <c r="B114" t="str">
        <f>"00779986"</f>
        <v>00779986</v>
      </c>
      <c r="C114" t="s">
        <v>6</v>
      </c>
    </row>
    <row r="115" spans="1:3" x14ac:dyDescent="0.25">
      <c r="A115">
        <v>109</v>
      </c>
      <c r="B115" t="str">
        <f>"201402011725"</f>
        <v>201402011725</v>
      </c>
      <c r="C115" t="s">
        <v>7</v>
      </c>
    </row>
    <row r="116" spans="1:3" x14ac:dyDescent="0.25">
      <c r="A116">
        <v>110</v>
      </c>
      <c r="B116" t="str">
        <f>"00526869"</f>
        <v>00526869</v>
      </c>
      <c r="C116" t="s">
        <v>6</v>
      </c>
    </row>
    <row r="117" spans="1:3" x14ac:dyDescent="0.25">
      <c r="A117">
        <v>111</v>
      </c>
      <c r="B117" t="str">
        <f>"00570028"</f>
        <v>00570028</v>
      </c>
      <c r="C117" t="s">
        <v>6</v>
      </c>
    </row>
    <row r="118" spans="1:3" x14ac:dyDescent="0.25">
      <c r="A118">
        <v>112</v>
      </c>
      <c r="B118" t="str">
        <f>"00183991"</f>
        <v>00183991</v>
      </c>
      <c r="C118" t="s">
        <v>6</v>
      </c>
    </row>
    <row r="119" spans="1:3" x14ac:dyDescent="0.25">
      <c r="A119">
        <v>113</v>
      </c>
      <c r="B119" t="str">
        <f>"00690054"</f>
        <v>00690054</v>
      </c>
      <c r="C119" t="str">
        <f>"039"</f>
        <v>039</v>
      </c>
    </row>
    <row r="120" spans="1:3" x14ac:dyDescent="0.25">
      <c r="A120">
        <v>114</v>
      </c>
      <c r="B120" t="str">
        <f>"00779815"</f>
        <v>00779815</v>
      </c>
      <c r="C120" t="s">
        <v>9</v>
      </c>
    </row>
    <row r="121" spans="1:3" x14ac:dyDescent="0.25">
      <c r="A121">
        <v>115</v>
      </c>
      <c r="B121" t="str">
        <f>"200909000059"</f>
        <v>200909000059</v>
      </c>
      <c r="C121" t="s">
        <v>6</v>
      </c>
    </row>
    <row r="122" spans="1:3" x14ac:dyDescent="0.25">
      <c r="A122">
        <v>116</v>
      </c>
      <c r="B122" t="str">
        <f>"00274690"</f>
        <v>00274690</v>
      </c>
      <c r="C122" t="s">
        <v>6</v>
      </c>
    </row>
    <row r="123" spans="1:3" x14ac:dyDescent="0.25">
      <c r="A123">
        <v>117</v>
      </c>
      <c r="B123" t="str">
        <f>"00778698"</f>
        <v>00778698</v>
      </c>
      <c r="C123" t="s">
        <v>7</v>
      </c>
    </row>
    <row r="124" spans="1:3" x14ac:dyDescent="0.25">
      <c r="A124">
        <v>118</v>
      </c>
      <c r="B124" t="str">
        <f>"00777176"</f>
        <v>00777176</v>
      </c>
      <c r="C124" t="s">
        <v>12</v>
      </c>
    </row>
    <row r="125" spans="1:3" x14ac:dyDescent="0.25">
      <c r="A125">
        <v>119</v>
      </c>
      <c r="B125" t="str">
        <f>"00149225"</f>
        <v>00149225</v>
      </c>
      <c r="C125" t="s">
        <v>7</v>
      </c>
    </row>
    <row r="126" spans="1:3" x14ac:dyDescent="0.25">
      <c r="A126">
        <v>120</v>
      </c>
      <c r="B126" t="str">
        <f>"200901000477"</f>
        <v>200901000477</v>
      </c>
      <c r="C126" t="s">
        <v>6</v>
      </c>
    </row>
    <row r="127" spans="1:3" x14ac:dyDescent="0.25">
      <c r="A127">
        <v>121</v>
      </c>
      <c r="B127" t="str">
        <f>"00777012"</f>
        <v>00777012</v>
      </c>
      <c r="C127" t="s">
        <v>7</v>
      </c>
    </row>
    <row r="128" spans="1:3" x14ac:dyDescent="0.25">
      <c r="A128">
        <v>122</v>
      </c>
      <c r="B128" t="str">
        <f>"00158607"</f>
        <v>00158607</v>
      </c>
      <c r="C128" t="s">
        <v>6</v>
      </c>
    </row>
    <row r="129" spans="1:3" x14ac:dyDescent="0.25">
      <c r="A129">
        <v>123</v>
      </c>
      <c r="B129" t="str">
        <f>"00329930"</f>
        <v>00329930</v>
      </c>
      <c r="C129" t="s">
        <v>6</v>
      </c>
    </row>
    <row r="130" spans="1:3" x14ac:dyDescent="0.25">
      <c r="A130">
        <v>124</v>
      </c>
      <c r="B130" t="str">
        <f>"00220642"</f>
        <v>00220642</v>
      </c>
      <c r="C130" t="s">
        <v>7</v>
      </c>
    </row>
    <row r="131" spans="1:3" x14ac:dyDescent="0.25">
      <c r="A131">
        <v>125</v>
      </c>
      <c r="B131" t="str">
        <f>"00132140"</f>
        <v>00132140</v>
      </c>
      <c r="C131" t="s">
        <v>6</v>
      </c>
    </row>
    <row r="132" spans="1:3" x14ac:dyDescent="0.25">
      <c r="A132">
        <v>126</v>
      </c>
      <c r="B132" t="str">
        <f>"200909000125"</f>
        <v>200909000125</v>
      </c>
      <c r="C132" t="s">
        <v>6</v>
      </c>
    </row>
    <row r="133" spans="1:3" x14ac:dyDescent="0.25">
      <c r="A133">
        <v>127</v>
      </c>
      <c r="B133" t="str">
        <f>"00451938"</f>
        <v>00451938</v>
      </c>
      <c r="C133" t="s">
        <v>6</v>
      </c>
    </row>
    <row r="134" spans="1:3" x14ac:dyDescent="0.25">
      <c r="A134">
        <v>128</v>
      </c>
      <c r="B134" t="str">
        <f>"00773721"</f>
        <v>00773721</v>
      </c>
      <c r="C134" t="str">
        <f>"038"</f>
        <v>038</v>
      </c>
    </row>
    <row r="135" spans="1:3" x14ac:dyDescent="0.25">
      <c r="A135">
        <v>129</v>
      </c>
      <c r="B135" t="str">
        <f>"00779176"</f>
        <v>00779176</v>
      </c>
      <c r="C135" t="s">
        <v>6</v>
      </c>
    </row>
    <row r="136" spans="1:3" x14ac:dyDescent="0.25">
      <c r="A136">
        <v>130</v>
      </c>
      <c r="B136" t="str">
        <f>"00780112"</f>
        <v>00780112</v>
      </c>
      <c r="C136" t="s">
        <v>7</v>
      </c>
    </row>
    <row r="137" spans="1:3" x14ac:dyDescent="0.25">
      <c r="A137">
        <v>131</v>
      </c>
      <c r="B137" t="str">
        <f>"00117140"</f>
        <v>00117140</v>
      </c>
      <c r="C137" t="s">
        <v>6</v>
      </c>
    </row>
    <row r="138" spans="1:3" x14ac:dyDescent="0.25">
      <c r="A138">
        <v>132</v>
      </c>
      <c r="B138" t="str">
        <f>"200802011218"</f>
        <v>200802011218</v>
      </c>
      <c r="C138" t="s">
        <v>7</v>
      </c>
    </row>
    <row r="139" spans="1:3" x14ac:dyDescent="0.25">
      <c r="A139">
        <v>133</v>
      </c>
      <c r="B139" t="str">
        <f>"00182294"</f>
        <v>00182294</v>
      </c>
      <c r="C139" t="s">
        <v>6</v>
      </c>
    </row>
    <row r="140" spans="1:3" x14ac:dyDescent="0.25">
      <c r="A140">
        <v>134</v>
      </c>
      <c r="B140" t="str">
        <f>"00128373"</f>
        <v>00128373</v>
      </c>
      <c r="C140" t="s">
        <v>6</v>
      </c>
    </row>
    <row r="141" spans="1:3" x14ac:dyDescent="0.25">
      <c r="A141">
        <v>135</v>
      </c>
      <c r="B141" t="str">
        <f>"00677596"</f>
        <v>00677596</v>
      </c>
      <c r="C141" t="s">
        <v>6</v>
      </c>
    </row>
    <row r="142" spans="1:3" x14ac:dyDescent="0.25">
      <c r="A142">
        <v>136</v>
      </c>
      <c r="B142" t="str">
        <f>"00769764"</f>
        <v>00769764</v>
      </c>
      <c r="C142" t="s">
        <v>7</v>
      </c>
    </row>
    <row r="143" spans="1:3" x14ac:dyDescent="0.25">
      <c r="A143">
        <v>137</v>
      </c>
      <c r="B143" t="str">
        <f>"00753713"</f>
        <v>00753713</v>
      </c>
      <c r="C143" t="s">
        <v>7</v>
      </c>
    </row>
    <row r="144" spans="1:3" x14ac:dyDescent="0.25">
      <c r="A144">
        <v>138</v>
      </c>
      <c r="B144" t="str">
        <f>"00779302"</f>
        <v>00779302</v>
      </c>
      <c r="C144" t="s">
        <v>9</v>
      </c>
    </row>
    <row r="145" spans="1:3" x14ac:dyDescent="0.25">
      <c r="A145">
        <v>139</v>
      </c>
      <c r="B145" t="str">
        <f>"00344811"</f>
        <v>00344811</v>
      </c>
      <c r="C145" t="s">
        <v>7</v>
      </c>
    </row>
    <row r="146" spans="1:3" x14ac:dyDescent="0.25">
      <c r="A146">
        <v>140</v>
      </c>
      <c r="B146" t="str">
        <f>"00477904"</f>
        <v>00477904</v>
      </c>
      <c r="C146" t="s">
        <v>6</v>
      </c>
    </row>
    <row r="147" spans="1:3" x14ac:dyDescent="0.25">
      <c r="A147">
        <v>141</v>
      </c>
      <c r="B147" t="str">
        <f>"200712000921"</f>
        <v>200712000921</v>
      </c>
      <c r="C147" t="s">
        <v>6</v>
      </c>
    </row>
    <row r="148" spans="1:3" x14ac:dyDescent="0.25">
      <c r="A148">
        <v>142</v>
      </c>
      <c r="B148" t="str">
        <f>"00004661"</f>
        <v>00004661</v>
      </c>
      <c r="C148" t="s">
        <v>7</v>
      </c>
    </row>
    <row r="149" spans="1:3" x14ac:dyDescent="0.25">
      <c r="A149">
        <v>143</v>
      </c>
      <c r="B149" t="str">
        <f>"200801007367"</f>
        <v>200801007367</v>
      </c>
      <c r="C149" t="s">
        <v>6</v>
      </c>
    </row>
    <row r="150" spans="1:3" x14ac:dyDescent="0.25">
      <c r="A150">
        <v>144</v>
      </c>
      <c r="B150" t="str">
        <f>"201512000211"</f>
        <v>201512000211</v>
      </c>
      <c r="C150" t="s">
        <v>7</v>
      </c>
    </row>
    <row r="151" spans="1:3" x14ac:dyDescent="0.25">
      <c r="A151">
        <v>145</v>
      </c>
      <c r="B151" t="str">
        <f>"00217701"</f>
        <v>00217701</v>
      </c>
      <c r="C151" t="s">
        <v>6</v>
      </c>
    </row>
    <row r="152" spans="1:3" x14ac:dyDescent="0.25">
      <c r="A152">
        <v>146</v>
      </c>
      <c r="B152" t="str">
        <f>"00779742"</f>
        <v>00779742</v>
      </c>
      <c r="C152" t="s">
        <v>7</v>
      </c>
    </row>
    <row r="153" spans="1:3" x14ac:dyDescent="0.25">
      <c r="A153">
        <v>147</v>
      </c>
      <c r="B153" t="str">
        <f>"00468892"</f>
        <v>00468892</v>
      </c>
      <c r="C153" t="s">
        <v>7</v>
      </c>
    </row>
    <row r="154" spans="1:3" x14ac:dyDescent="0.25">
      <c r="A154">
        <v>148</v>
      </c>
      <c r="B154" t="str">
        <f>"00002039"</f>
        <v>00002039</v>
      </c>
      <c r="C154" t="s">
        <v>7</v>
      </c>
    </row>
    <row r="155" spans="1:3" x14ac:dyDescent="0.25">
      <c r="A155">
        <v>149</v>
      </c>
      <c r="B155" t="str">
        <f>"00405440"</f>
        <v>00405440</v>
      </c>
      <c r="C155" t="s">
        <v>6</v>
      </c>
    </row>
    <row r="156" spans="1:3" x14ac:dyDescent="0.25">
      <c r="A156">
        <v>150</v>
      </c>
      <c r="B156" t="str">
        <f>"00776451"</f>
        <v>00776451</v>
      </c>
      <c r="C156" t="s">
        <v>7</v>
      </c>
    </row>
    <row r="157" spans="1:3" x14ac:dyDescent="0.25">
      <c r="A157">
        <v>151</v>
      </c>
      <c r="B157" t="str">
        <f>"00417429"</f>
        <v>00417429</v>
      </c>
      <c r="C157" t="s">
        <v>7</v>
      </c>
    </row>
    <row r="158" spans="1:3" x14ac:dyDescent="0.25">
      <c r="A158">
        <v>152</v>
      </c>
      <c r="B158" t="str">
        <f>"00325891"</f>
        <v>00325891</v>
      </c>
      <c r="C158" t="s">
        <v>7</v>
      </c>
    </row>
    <row r="159" spans="1:3" x14ac:dyDescent="0.25">
      <c r="A159">
        <v>153</v>
      </c>
      <c r="B159" t="str">
        <f>"00474447"</f>
        <v>00474447</v>
      </c>
      <c r="C159" t="s">
        <v>6</v>
      </c>
    </row>
    <row r="160" spans="1:3" x14ac:dyDescent="0.25">
      <c r="A160">
        <v>154</v>
      </c>
      <c r="B160" t="str">
        <f>"201402011361"</f>
        <v>201402011361</v>
      </c>
      <c r="C160" t="s">
        <v>6</v>
      </c>
    </row>
    <row r="161" spans="1:3" x14ac:dyDescent="0.25">
      <c r="A161">
        <v>155</v>
      </c>
      <c r="B161" t="str">
        <f>"201401001818"</f>
        <v>201401001818</v>
      </c>
      <c r="C161" t="s">
        <v>8</v>
      </c>
    </row>
    <row r="162" spans="1:3" x14ac:dyDescent="0.25">
      <c r="A162">
        <v>156</v>
      </c>
      <c r="B162" t="str">
        <f>"201604001214"</f>
        <v>201604001214</v>
      </c>
      <c r="C162" t="s">
        <v>6</v>
      </c>
    </row>
    <row r="163" spans="1:3" x14ac:dyDescent="0.25">
      <c r="A163">
        <v>157</v>
      </c>
      <c r="B163" t="str">
        <f>"201409007024"</f>
        <v>201409007024</v>
      </c>
      <c r="C163" t="s">
        <v>6</v>
      </c>
    </row>
    <row r="164" spans="1:3" x14ac:dyDescent="0.25">
      <c r="A164">
        <v>158</v>
      </c>
      <c r="B164" t="str">
        <f>"00023351"</f>
        <v>00023351</v>
      </c>
      <c r="C164" t="s">
        <v>6</v>
      </c>
    </row>
    <row r="165" spans="1:3" x14ac:dyDescent="0.25">
      <c r="A165">
        <v>159</v>
      </c>
      <c r="B165" t="str">
        <f>"00656350"</f>
        <v>00656350</v>
      </c>
      <c r="C165" t="s">
        <v>6</v>
      </c>
    </row>
    <row r="166" spans="1:3" x14ac:dyDescent="0.25">
      <c r="A166">
        <v>160</v>
      </c>
      <c r="B166" t="str">
        <f>"00771454"</f>
        <v>00771454</v>
      </c>
      <c r="C166" t="s">
        <v>9</v>
      </c>
    </row>
    <row r="167" spans="1:3" x14ac:dyDescent="0.25">
      <c r="A167">
        <v>161</v>
      </c>
      <c r="B167" t="str">
        <f>"00427527"</f>
        <v>00427527</v>
      </c>
      <c r="C167" t="s">
        <v>6</v>
      </c>
    </row>
    <row r="168" spans="1:3" x14ac:dyDescent="0.25">
      <c r="A168">
        <v>162</v>
      </c>
      <c r="B168" t="str">
        <f>"00720265"</f>
        <v>00720265</v>
      </c>
      <c r="C168" t="s">
        <v>8</v>
      </c>
    </row>
    <row r="169" spans="1:3" x14ac:dyDescent="0.25">
      <c r="A169">
        <v>163</v>
      </c>
      <c r="B169" t="str">
        <f>"00174025"</f>
        <v>00174025</v>
      </c>
      <c r="C169" t="s">
        <v>8</v>
      </c>
    </row>
    <row r="170" spans="1:3" x14ac:dyDescent="0.25">
      <c r="A170">
        <v>164</v>
      </c>
      <c r="B170" t="str">
        <f>"200811001783"</f>
        <v>200811001783</v>
      </c>
      <c r="C170" t="s">
        <v>6</v>
      </c>
    </row>
    <row r="171" spans="1:3" x14ac:dyDescent="0.25">
      <c r="A171">
        <v>165</v>
      </c>
      <c r="B171" t="str">
        <f>"201511011931"</f>
        <v>201511011931</v>
      </c>
      <c r="C171" t="s">
        <v>6</v>
      </c>
    </row>
    <row r="172" spans="1:3" x14ac:dyDescent="0.25">
      <c r="A172">
        <v>166</v>
      </c>
      <c r="B172" t="str">
        <f>"200712001916"</f>
        <v>200712001916</v>
      </c>
      <c r="C172" t="s">
        <v>6</v>
      </c>
    </row>
    <row r="173" spans="1:3" x14ac:dyDescent="0.25">
      <c r="A173">
        <v>167</v>
      </c>
      <c r="B173" t="str">
        <f>"00309536"</f>
        <v>00309536</v>
      </c>
      <c r="C173" t="s">
        <v>7</v>
      </c>
    </row>
    <row r="174" spans="1:3" x14ac:dyDescent="0.25">
      <c r="A174">
        <v>168</v>
      </c>
      <c r="B174" t="str">
        <f>"201412001749"</f>
        <v>201412001749</v>
      </c>
      <c r="C174" t="s">
        <v>6</v>
      </c>
    </row>
    <row r="175" spans="1:3" x14ac:dyDescent="0.25">
      <c r="A175">
        <v>169</v>
      </c>
      <c r="B175" t="str">
        <f>"00776837"</f>
        <v>00776837</v>
      </c>
      <c r="C175" t="s">
        <v>6</v>
      </c>
    </row>
    <row r="176" spans="1:3" x14ac:dyDescent="0.25">
      <c r="A176">
        <v>170</v>
      </c>
      <c r="B176" t="str">
        <f>"200712001945"</f>
        <v>200712001945</v>
      </c>
      <c r="C176" t="s">
        <v>6</v>
      </c>
    </row>
    <row r="177" spans="1:3" x14ac:dyDescent="0.25">
      <c r="A177">
        <v>171</v>
      </c>
      <c r="B177" t="str">
        <f>"201412001062"</f>
        <v>201412001062</v>
      </c>
      <c r="C177" t="s">
        <v>6</v>
      </c>
    </row>
    <row r="178" spans="1:3" x14ac:dyDescent="0.25">
      <c r="A178">
        <v>172</v>
      </c>
      <c r="B178" t="str">
        <f>"00775825"</f>
        <v>00775825</v>
      </c>
      <c r="C178" t="s">
        <v>6</v>
      </c>
    </row>
    <row r="179" spans="1:3" x14ac:dyDescent="0.25">
      <c r="A179">
        <v>173</v>
      </c>
      <c r="B179" t="str">
        <f>"00754449"</f>
        <v>00754449</v>
      </c>
      <c r="C179" t="s">
        <v>7</v>
      </c>
    </row>
    <row r="180" spans="1:3" x14ac:dyDescent="0.25">
      <c r="A180">
        <v>174</v>
      </c>
      <c r="B180" t="str">
        <f>"00393661"</f>
        <v>00393661</v>
      </c>
      <c r="C180" t="s">
        <v>6</v>
      </c>
    </row>
    <row r="181" spans="1:3" x14ac:dyDescent="0.25">
      <c r="A181">
        <v>175</v>
      </c>
      <c r="B181" t="str">
        <f>"00777156"</f>
        <v>00777156</v>
      </c>
      <c r="C181" t="s">
        <v>9</v>
      </c>
    </row>
    <row r="182" spans="1:3" x14ac:dyDescent="0.25">
      <c r="A182">
        <v>176</v>
      </c>
      <c r="B182" t="str">
        <f>"00774201"</f>
        <v>00774201</v>
      </c>
      <c r="C182" t="str">
        <f>"039"</f>
        <v>039</v>
      </c>
    </row>
    <row r="183" spans="1:3" x14ac:dyDescent="0.25">
      <c r="A183">
        <v>177</v>
      </c>
      <c r="B183" t="str">
        <f>"00587243"</f>
        <v>00587243</v>
      </c>
      <c r="C183" t="s">
        <v>7</v>
      </c>
    </row>
    <row r="184" spans="1:3" x14ac:dyDescent="0.25">
      <c r="A184">
        <v>178</v>
      </c>
      <c r="B184" t="str">
        <f>"201402007775"</f>
        <v>201402007775</v>
      </c>
      <c r="C184" t="s">
        <v>6</v>
      </c>
    </row>
    <row r="185" spans="1:3" x14ac:dyDescent="0.25">
      <c r="A185">
        <v>179</v>
      </c>
      <c r="B185" t="str">
        <f>"200801001288"</f>
        <v>200801001288</v>
      </c>
      <c r="C185" t="s">
        <v>7</v>
      </c>
    </row>
    <row r="186" spans="1:3" x14ac:dyDescent="0.25">
      <c r="A186">
        <v>180</v>
      </c>
      <c r="B186" t="str">
        <f>"201507005171"</f>
        <v>201507005171</v>
      </c>
      <c r="C186" t="s">
        <v>7</v>
      </c>
    </row>
    <row r="187" spans="1:3" x14ac:dyDescent="0.25">
      <c r="A187">
        <v>181</v>
      </c>
      <c r="B187" t="str">
        <f>"00018456"</f>
        <v>00018456</v>
      </c>
      <c r="C187" t="s">
        <v>7</v>
      </c>
    </row>
    <row r="188" spans="1:3" x14ac:dyDescent="0.25">
      <c r="A188">
        <v>182</v>
      </c>
      <c r="B188" t="str">
        <f>"00221188"</f>
        <v>00221188</v>
      </c>
      <c r="C188" t="s">
        <v>6</v>
      </c>
    </row>
    <row r="189" spans="1:3" x14ac:dyDescent="0.25">
      <c r="A189">
        <v>183</v>
      </c>
      <c r="B189" t="str">
        <f>"201402006359"</f>
        <v>201402006359</v>
      </c>
      <c r="C189" t="s">
        <v>8</v>
      </c>
    </row>
    <row r="190" spans="1:3" x14ac:dyDescent="0.25">
      <c r="A190">
        <v>184</v>
      </c>
      <c r="B190" t="str">
        <f>"00549475"</f>
        <v>00549475</v>
      </c>
      <c r="C190" t="s">
        <v>6</v>
      </c>
    </row>
    <row r="191" spans="1:3" x14ac:dyDescent="0.25">
      <c r="A191">
        <v>185</v>
      </c>
      <c r="B191" t="str">
        <f>"00671552"</f>
        <v>00671552</v>
      </c>
      <c r="C191" t="s">
        <v>6</v>
      </c>
    </row>
    <row r="192" spans="1:3" x14ac:dyDescent="0.25">
      <c r="A192">
        <v>186</v>
      </c>
      <c r="B192" t="str">
        <f>"00244518"</f>
        <v>00244518</v>
      </c>
      <c r="C192" t="s">
        <v>6</v>
      </c>
    </row>
    <row r="193" spans="1:3" x14ac:dyDescent="0.25">
      <c r="A193">
        <v>187</v>
      </c>
      <c r="B193" t="str">
        <f>"00110605"</f>
        <v>00110605</v>
      </c>
      <c r="C193" t="s">
        <v>6</v>
      </c>
    </row>
    <row r="194" spans="1:3" x14ac:dyDescent="0.25">
      <c r="A194">
        <v>188</v>
      </c>
      <c r="B194" t="str">
        <f>"00736412"</f>
        <v>00736412</v>
      </c>
      <c r="C194" t="s">
        <v>13</v>
      </c>
    </row>
    <row r="195" spans="1:3" x14ac:dyDescent="0.25">
      <c r="A195">
        <v>189</v>
      </c>
      <c r="B195" t="str">
        <f>"00717239"</f>
        <v>00717239</v>
      </c>
      <c r="C195" t="s">
        <v>6</v>
      </c>
    </row>
    <row r="196" spans="1:3" x14ac:dyDescent="0.25">
      <c r="A196">
        <v>190</v>
      </c>
      <c r="B196" t="str">
        <f>"00179333"</f>
        <v>00179333</v>
      </c>
      <c r="C196" t="s">
        <v>7</v>
      </c>
    </row>
    <row r="197" spans="1:3" x14ac:dyDescent="0.25">
      <c r="A197">
        <v>191</v>
      </c>
      <c r="B197" t="str">
        <f>"00110826"</f>
        <v>00110826</v>
      </c>
      <c r="C197" t="s">
        <v>6</v>
      </c>
    </row>
    <row r="198" spans="1:3" x14ac:dyDescent="0.25">
      <c r="A198">
        <v>192</v>
      </c>
      <c r="B198" t="str">
        <f>"00366141"</f>
        <v>00366141</v>
      </c>
      <c r="C198" t="s">
        <v>6</v>
      </c>
    </row>
    <row r="199" spans="1:3" x14ac:dyDescent="0.25">
      <c r="A199">
        <v>193</v>
      </c>
      <c r="B199" t="str">
        <f>"200802000179"</f>
        <v>200802000179</v>
      </c>
      <c r="C199" t="s">
        <v>6</v>
      </c>
    </row>
    <row r="200" spans="1:3" x14ac:dyDescent="0.25">
      <c r="A200">
        <v>194</v>
      </c>
      <c r="B200" t="str">
        <f>"00779956"</f>
        <v>00779956</v>
      </c>
      <c r="C200" t="s">
        <v>6</v>
      </c>
    </row>
    <row r="201" spans="1:3" x14ac:dyDescent="0.25">
      <c r="A201">
        <v>195</v>
      </c>
      <c r="B201" t="str">
        <f>"200801011491"</f>
        <v>200801011491</v>
      </c>
      <c r="C201" t="s">
        <v>6</v>
      </c>
    </row>
    <row r="202" spans="1:3" x14ac:dyDescent="0.25">
      <c r="A202">
        <v>196</v>
      </c>
      <c r="B202" t="str">
        <f>"00676849"</f>
        <v>00676849</v>
      </c>
      <c r="C202" t="s">
        <v>7</v>
      </c>
    </row>
    <row r="203" spans="1:3" x14ac:dyDescent="0.25">
      <c r="A203">
        <v>197</v>
      </c>
      <c r="B203" t="str">
        <f>"00243636"</f>
        <v>00243636</v>
      </c>
      <c r="C203" t="s">
        <v>7</v>
      </c>
    </row>
    <row r="204" spans="1:3" x14ac:dyDescent="0.25">
      <c r="A204">
        <v>198</v>
      </c>
      <c r="B204" t="str">
        <f>"00777024"</f>
        <v>00777024</v>
      </c>
      <c r="C204" t="s">
        <v>7</v>
      </c>
    </row>
    <row r="205" spans="1:3" x14ac:dyDescent="0.25">
      <c r="A205">
        <v>199</v>
      </c>
      <c r="B205" t="str">
        <f>"00772410"</f>
        <v>00772410</v>
      </c>
      <c r="C205" t="s">
        <v>6</v>
      </c>
    </row>
    <row r="206" spans="1:3" x14ac:dyDescent="0.25">
      <c r="A206">
        <v>200</v>
      </c>
      <c r="B206" t="str">
        <f>"201402001522"</f>
        <v>201402001522</v>
      </c>
      <c r="C206" t="s">
        <v>6</v>
      </c>
    </row>
    <row r="207" spans="1:3" x14ac:dyDescent="0.25">
      <c r="A207">
        <v>201</v>
      </c>
      <c r="B207" t="str">
        <f>"201002000174"</f>
        <v>201002000174</v>
      </c>
      <c r="C207" t="s">
        <v>6</v>
      </c>
    </row>
    <row r="208" spans="1:3" x14ac:dyDescent="0.25">
      <c r="A208">
        <v>202</v>
      </c>
      <c r="B208" t="str">
        <f>"00093239"</f>
        <v>00093239</v>
      </c>
      <c r="C208" t="s">
        <v>6</v>
      </c>
    </row>
    <row r="209" spans="1:3" x14ac:dyDescent="0.25">
      <c r="A209">
        <v>203</v>
      </c>
      <c r="B209" t="str">
        <f>"00772275"</f>
        <v>00772275</v>
      </c>
      <c r="C209" t="s">
        <v>6</v>
      </c>
    </row>
    <row r="210" spans="1:3" x14ac:dyDescent="0.25">
      <c r="A210">
        <v>204</v>
      </c>
      <c r="B210" t="str">
        <f>"00198099"</f>
        <v>00198099</v>
      </c>
      <c r="C210" t="s">
        <v>6</v>
      </c>
    </row>
    <row r="211" spans="1:3" x14ac:dyDescent="0.25">
      <c r="A211">
        <v>205</v>
      </c>
      <c r="B211" t="str">
        <f>"00228736"</f>
        <v>00228736</v>
      </c>
      <c r="C211" t="s">
        <v>8</v>
      </c>
    </row>
    <row r="212" spans="1:3" x14ac:dyDescent="0.25">
      <c r="A212">
        <v>206</v>
      </c>
      <c r="B212" t="str">
        <f>"00155668"</f>
        <v>00155668</v>
      </c>
      <c r="C212" t="s">
        <v>6</v>
      </c>
    </row>
    <row r="213" spans="1:3" x14ac:dyDescent="0.25">
      <c r="A213">
        <v>207</v>
      </c>
      <c r="B213" t="str">
        <f>"00548084"</f>
        <v>00548084</v>
      </c>
      <c r="C213" t="s">
        <v>8</v>
      </c>
    </row>
    <row r="214" spans="1:3" x14ac:dyDescent="0.25">
      <c r="A214">
        <v>208</v>
      </c>
      <c r="B214" t="str">
        <f>"00089239"</f>
        <v>00089239</v>
      </c>
      <c r="C214" t="s">
        <v>7</v>
      </c>
    </row>
    <row r="215" spans="1:3" x14ac:dyDescent="0.25">
      <c r="A215">
        <v>209</v>
      </c>
      <c r="B215" t="str">
        <f>"00693290"</f>
        <v>00693290</v>
      </c>
      <c r="C215" t="s">
        <v>6</v>
      </c>
    </row>
    <row r="216" spans="1:3" x14ac:dyDescent="0.25">
      <c r="A216">
        <v>210</v>
      </c>
      <c r="B216" t="str">
        <f>"00547597"</f>
        <v>00547597</v>
      </c>
      <c r="C216" t="s">
        <v>6</v>
      </c>
    </row>
    <row r="217" spans="1:3" x14ac:dyDescent="0.25">
      <c r="A217">
        <v>211</v>
      </c>
      <c r="B217" t="str">
        <f>"00491894"</f>
        <v>00491894</v>
      </c>
      <c r="C217" t="s">
        <v>6</v>
      </c>
    </row>
    <row r="218" spans="1:3" x14ac:dyDescent="0.25">
      <c r="A218">
        <v>212</v>
      </c>
      <c r="B218" t="str">
        <f>"201511033652"</f>
        <v>201511033652</v>
      </c>
      <c r="C218" t="s">
        <v>6</v>
      </c>
    </row>
    <row r="219" spans="1:3" x14ac:dyDescent="0.25">
      <c r="A219">
        <v>213</v>
      </c>
      <c r="B219" t="str">
        <f>"00035828"</f>
        <v>00035828</v>
      </c>
      <c r="C219" t="s">
        <v>6</v>
      </c>
    </row>
    <row r="220" spans="1:3" x14ac:dyDescent="0.25">
      <c r="A220">
        <v>214</v>
      </c>
      <c r="B220" t="str">
        <f>"00779610"</f>
        <v>00779610</v>
      </c>
      <c r="C220" t="s">
        <v>9</v>
      </c>
    </row>
    <row r="221" spans="1:3" x14ac:dyDescent="0.25">
      <c r="A221">
        <v>215</v>
      </c>
      <c r="B221" t="str">
        <f>"00481034"</f>
        <v>00481034</v>
      </c>
      <c r="C221" t="s">
        <v>6</v>
      </c>
    </row>
    <row r="222" spans="1:3" x14ac:dyDescent="0.25">
      <c r="A222">
        <v>216</v>
      </c>
      <c r="B222" t="str">
        <f>"201604001721"</f>
        <v>201604001721</v>
      </c>
      <c r="C222" t="str">
        <f>"039"</f>
        <v>039</v>
      </c>
    </row>
    <row r="223" spans="1:3" x14ac:dyDescent="0.25">
      <c r="A223">
        <v>217</v>
      </c>
      <c r="B223" t="str">
        <f>"201607141280"</f>
        <v>201607141280</v>
      </c>
      <c r="C223" t="s">
        <v>6</v>
      </c>
    </row>
    <row r="224" spans="1:3" x14ac:dyDescent="0.25">
      <c r="A224">
        <v>218</v>
      </c>
      <c r="B224" t="str">
        <f>"00562499"</f>
        <v>00562499</v>
      </c>
      <c r="C224" t="s">
        <v>9</v>
      </c>
    </row>
    <row r="225" spans="1:3" x14ac:dyDescent="0.25">
      <c r="A225">
        <v>219</v>
      </c>
      <c r="B225" t="str">
        <f>"201405001677"</f>
        <v>201405001677</v>
      </c>
      <c r="C225" t="s">
        <v>14</v>
      </c>
    </row>
    <row r="226" spans="1:3" x14ac:dyDescent="0.25">
      <c r="A226">
        <v>220</v>
      </c>
      <c r="B226" t="str">
        <f>"00774257"</f>
        <v>00774257</v>
      </c>
      <c r="C226" t="s">
        <v>7</v>
      </c>
    </row>
    <row r="227" spans="1:3" x14ac:dyDescent="0.25">
      <c r="A227">
        <v>221</v>
      </c>
      <c r="B227" t="str">
        <f>"00276331"</f>
        <v>00276331</v>
      </c>
      <c r="C227" t="str">
        <f>"039"</f>
        <v>039</v>
      </c>
    </row>
    <row r="228" spans="1:3" x14ac:dyDescent="0.25">
      <c r="A228">
        <v>222</v>
      </c>
      <c r="B228" t="str">
        <f>"00777217"</f>
        <v>00777217</v>
      </c>
      <c r="C228" t="s">
        <v>15</v>
      </c>
    </row>
    <row r="229" spans="1:3" x14ac:dyDescent="0.25">
      <c r="A229">
        <v>223</v>
      </c>
      <c r="B229" t="str">
        <f>"00776344"</f>
        <v>00776344</v>
      </c>
      <c r="C229" t="s">
        <v>9</v>
      </c>
    </row>
    <row r="230" spans="1:3" x14ac:dyDescent="0.25">
      <c r="A230">
        <v>224</v>
      </c>
      <c r="B230" t="str">
        <f>"00456026"</f>
        <v>00456026</v>
      </c>
      <c r="C230" t="s">
        <v>6</v>
      </c>
    </row>
    <row r="231" spans="1:3" x14ac:dyDescent="0.25">
      <c r="A231">
        <v>225</v>
      </c>
      <c r="B231" t="str">
        <f>"00691484"</f>
        <v>00691484</v>
      </c>
      <c r="C231" t="s">
        <v>6</v>
      </c>
    </row>
    <row r="232" spans="1:3" x14ac:dyDescent="0.25">
      <c r="A232">
        <v>226</v>
      </c>
      <c r="B232" t="str">
        <f>"00553092"</f>
        <v>00553092</v>
      </c>
      <c r="C232" t="s">
        <v>9</v>
      </c>
    </row>
    <row r="233" spans="1:3" x14ac:dyDescent="0.25">
      <c r="A233">
        <v>227</v>
      </c>
      <c r="B233" t="str">
        <f>"00733956"</f>
        <v>00733956</v>
      </c>
      <c r="C233" t="s">
        <v>6</v>
      </c>
    </row>
    <row r="234" spans="1:3" x14ac:dyDescent="0.25">
      <c r="A234">
        <v>228</v>
      </c>
      <c r="B234" t="str">
        <f>"200712002448"</f>
        <v>200712002448</v>
      </c>
      <c r="C234" t="s">
        <v>6</v>
      </c>
    </row>
    <row r="235" spans="1:3" x14ac:dyDescent="0.25">
      <c r="A235">
        <v>229</v>
      </c>
      <c r="B235" t="str">
        <f>"00779494"</f>
        <v>00779494</v>
      </c>
      <c r="C235" t="s">
        <v>7</v>
      </c>
    </row>
    <row r="236" spans="1:3" x14ac:dyDescent="0.25">
      <c r="A236">
        <v>230</v>
      </c>
      <c r="B236" t="str">
        <f>"00246896"</f>
        <v>00246896</v>
      </c>
      <c r="C236" t="s">
        <v>6</v>
      </c>
    </row>
    <row r="237" spans="1:3" x14ac:dyDescent="0.25">
      <c r="A237">
        <v>231</v>
      </c>
      <c r="B237" t="str">
        <f>"00104223"</f>
        <v>00104223</v>
      </c>
      <c r="C237" t="s">
        <v>6</v>
      </c>
    </row>
    <row r="238" spans="1:3" x14ac:dyDescent="0.25">
      <c r="A238">
        <v>232</v>
      </c>
      <c r="B238" t="str">
        <f>"00216389"</f>
        <v>00216389</v>
      </c>
      <c r="C238" t="s">
        <v>6</v>
      </c>
    </row>
    <row r="239" spans="1:3" x14ac:dyDescent="0.25">
      <c r="A239">
        <v>233</v>
      </c>
      <c r="B239" t="str">
        <f>"00121597"</f>
        <v>00121597</v>
      </c>
      <c r="C239" t="s">
        <v>6</v>
      </c>
    </row>
    <row r="240" spans="1:3" x14ac:dyDescent="0.25">
      <c r="A240">
        <v>234</v>
      </c>
      <c r="B240" t="str">
        <f>"00271298"</f>
        <v>00271298</v>
      </c>
      <c r="C240" t="str">
        <f>"039"</f>
        <v>039</v>
      </c>
    </row>
    <row r="241" spans="1:3" x14ac:dyDescent="0.25">
      <c r="A241">
        <v>235</v>
      </c>
      <c r="B241" t="str">
        <f>"201507000057"</f>
        <v>201507000057</v>
      </c>
      <c r="C241" t="s">
        <v>6</v>
      </c>
    </row>
    <row r="242" spans="1:3" x14ac:dyDescent="0.25">
      <c r="A242">
        <v>236</v>
      </c>
      <c r="B242" t="str">
        <f>"200905000377"</f>
        <v>200905000377</v>
      </c>
      <c r="C242" t="s">
        <v>6</v>
      </c>
    </row>
    <row r="243" spans="1:3" x14ac:dyDescent="0.25">
      <c r="A243">
        <v>237</v>
      </c>
      <c r="B243" t="str">
        <f>"00114770"</f>
        <v>00114770</v>
      </c>
      <c r="C243" t="s">
        <v>6</v>
      </c>
    </row>
    <row r="244" spans="1:3" x14ac:dyDescent="0.25">
      <c r="A244">
        <v>238</v>
      </c>
      <c r="B244" t="str">
        <f>"00716520"</f>
        <v>00716520</v>
      </c>
      <c r="C244" t="s">
        <v>9</v>
      </c>
    </row>
    <row r="245" spans="1:3" x14ac:dyDescent="0.25">
      <c r="A245">
        <v>239</v>
      </c>
      <c r="B245" t="str">
        <f>"00133071"</f>
        <v>00133071</v>
      </c>
      <c r="C245" t="s">
        <v>7</v>
      </c>
    </row>
    <row r="248" spans="1:3" x14ac:dyDescent="0.25">
      <c r="A248" t="s">
        <v>16</v>
      </c>
    </row>
    <row r="249" spans="1:3" x14ac:dyDescent="0.25">
      <c r="A249" t="s">
        <v>17</v>
      </c>
    </row>
    <row r="250" spans="1:3" x14ac:dyDescent="0.25">
      <c r="A250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4Κ_2021_ΔΕ_ΑΠΟΡΡΙΠΤΕΟΙ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2022-03-01T08:35:17Z</dcterms:created>
  <dcterms:modified xsi:type="dcterms:W3CDTF">2022-03-01T08:35:17Z</dcterms:modified>
</cp:coreProperties>
</file>