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ΠΕ" sheetId="1" r:id="rId1"/>
    <sheet name="ΤΕ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4" i="2" l="1"/>
  <c r="B25" i="2"/>
  <c r="B55" i="2"/>
  <c r="B75" i="2"/>
  <c r="B73" i="2"/>
  <c r="B92" i="2"/>
  <c r="B90" i="2"/>
  <c r="B37" i="2"/>
  <c r="B28" i="2"/>
  <c r="B132" i="2"/>
  <c r="B125" i="2"/>
  <c r="B14" i="2"/>
  <c r="B129" i="2"/>
  <c r="B61" i="2"/>
  <c r="B67" i="2"/>
  <c r="B40" i="2"/>
  <c r="B122" i="2"/>
  <c r="B115" i="2"/>
  <c r="B12" i="2"/>
  <c r="B33" i="2"/>
  <c r="B114" i="2"/>
  <c r="B120" i="2"/>
  <c r="B102" i="2"/>
  <c r="B123" i="2"/>
  <c r="B26" i="2"/>
  <c r="B69" i="2"/>
  <c r="B107" i="2"/>
  <c r="B74" i="2"/>
  <c r="B126" i="2"/>
  <c r="B71" i="2"/>
  <c r="B47" i="2"/>
  <c r="B66" i="2"/>
  <c r="B8" i="2"/>
  <c r="B110" i="2"/>
  <c r="B16" i="2"/>
  <c r="B103" i="2"/>
  <c r="B83" i="2"/>
  <c r="B85" i="2"/>
  <c r="B72" i="2"/>
  <c r="B42" i="2"/>
  <c r="B127" i="2"/>
  <c r="B89" i="2"/>
  <c r="B111" i="2"/>
  <c r="B57" i="2"/>
  <c r="B36" i="2"/>
  <c r="B64" i="2"/>
  <c r="B101" i="2"/>
  <c r="B108" i="2"/>
  <c r="B80" i="2"/>
  <c r="B24" i="2"/>
  <c r="B9" i="2"/>
  <c r="B119" i="2"/>
  <c r="B98" i="2"/>
  <c r="B52" i="2"/>
  <c r="B54" i="2"/>
  <c r="B106" i="2"/>
  <c r="B15" i="2"/>
  <c r="B112" i="2"/>
  <c r="B50" i="2"/>
  <c r="B51" i="2"/>
  <c r="B109" i="2"/>
  <c r="B128" i="2"/>
  <c r="B30" i="2"/>
  <c r="B6" i="2"/>
  <c r="B91" i="2"/>
  <c r="B45" i="2"/>
  <c r="B96" i="2"/>
  <c r="B94" i="2"/>
  <c r="B21" i="2"/>
  <c r="B38" i="2"/>
  <c r="B20" i="2"/>
  <c r="B131" i="2"/>
  <c r="B10" i="2"/>
  <c r="B13" i="2"/>
  <c r="B53" i="2"/>
  <c r="B100" i="2"/>
  <c r="B27" i="2"/>
  <c r="B77" i="2"/>
  <c r="B76" i="2"/>
  <c r="B99" i="2"/>
  <c r="B84" i="2"/>
  <c r="B88" i="2"/>
  <c r="B104" i="2"/>
  <c r="B93" i="2"/>
  <c r="B48" i="2"/>
  <c r="B87" i="2"/>
  <c r="B116" i="2"/>
  <c r="B117" i="2"/>
  <c r="B23" i="2"/>
  <c r="B81" i="2"/>
  <c r="B130" i="2"/>
  <c r="B43" i="2"/>
  <c r="B113" i="2"/>
  <c r="B29" i="2"/>
  <c r="B79" i="2"/>
  <c r="B56" i="2"/>
  <c r="B11" i="2"/>
  <c r="B133" i="2"/>
  <c r="B95" i="2"/>
  <c r="B60" i="2"/>
  <c r="B68" i="2"/>
  <c r="B121" i="2"/>
  <c r="B39" i="2"/>
  <c r="B118" i="2"/>
  <c r="B18" i="2"/>
  <c r="B58" i="2"/>
  <c r="B41" i="2"/>
  <c r="B7" i="2"/>
  <c r="B82" i="2"/>
  <c r="B22" i="2"/>
  <c r="B32" i="2"/>
  <c r="B35" i="2"/>
  <c r="B17" i="2"/>
  <c r="B46" i="2"/>
  <c r="B19" i="2"/>
  <c r="B105" i="2"/>
  <c r="B86" i="2"/>
  <c r="B97" i="2"/>
  <c r="B124" i="2"/>
  <c r="B78" i="2"/>
  <c r="B135" i="2"/>
  <c r="B49" i="2"/>
  <c r="B34" i="2"/>
  <c r="B70" i="2"/>
  <c r="B59" i="2"/>
  <c r="B63" i="2"/>
  <c r="B31" i="2"/>
  <c r="B65" i="2"/>
  <c r="B62" i="2"/>
  <c r="B44" i="2"/>
  <c r="B313" i="1"/>
  <c r="B40" i="1"/>
  <c r="B107" i="1"/>
  <c r="B101" i="1"/>
  <c r="B66" i="1"/>
  <c r="B21" i="1"/>
  <c r="B417" i="1"/>
  <c r="B106" i="1"/>
  <c r="B120" i="1"/>
  <c r="B202" i="1"/>
  <c r="B229" i="1"/>
  <c r="B352" i="1"/>
  <c r="B182" i="1"/>
  <c r="B422" i="1"/>
  <c r="B325" i="1"/>
  <c r="B204" i="1"/>
  <c r="B361" i="1"/>
  <c r="B359" i="1"/>
  <c r="B67" i="1"/>
  <c r="B354" i="1"/>
  <c r="B8" i="1"/>
  <c r="B373" i="1"/>
  <c r="B363" i="1"/>
  <c r="B43" i="1"/>
  <c r="B233" i="1"/>
  <c r="B426" i="1"/>
  <c r="B418" i="1"/>
  <c r="B355" i="1"/>
  <c r="B358" i="1"/>
  <c r="B374" i="1"/>
  <c r="B357" i="1"/>
  <c r="B169" i="1"/>
  <c r="B171" i="1"/>
  <c r="B324" i="1"/>
  <c r="B386" i="1"/>
  <c r="B379" i="1"/>
  <c r="B356" i="1"/>
  <c r="B360" i="1"/>
  <c r="B24" i="1"/>
  <c r="B364" i="1"/>
  <c r="B335" i="1"/>
  <c r="B353" i="1"/>
  <c r="B369" i="1"/>
  <c r="B420" i="1"/>
  <c r="B330" i="1"/>
  <c r="B172" i="1"/>
  <c r="B197" i="1"/>
  <c r="B30" i="1"/>
  <c r="B344" i="1"/>
  <c r="B175" i="1"/>
  <c r="B219" i="1"/>
  <c r="B100" i="1"/>
  <c r="B187" i="1"/>
  <c r="B70" i="1"/>
  <c r="B89" i="1"/>
  <c r="B141" i="1"/>
  <c r="B428" i="1"/>
  <c r="B74" i="1"/>
  <c r="B241" i="1"/>
  <c r="B119" i="1"/>
  <c r="B402" i="1"/>
  <c r="B122" i="1"/>
  <c r="B109" i="1"/>
  <c r="B255" i="1"/>
  <c r="B17" i="1"/>
  <c r="B26" i="1"/>
  <c r="B155" i="1"/>
  <c r="B38" i="1"/>
  <c r="B327" i="1"/>
  <c r="B90" i="1"/>
  <c r="B76" i="1"/>
  <c r="B15" i="1"/>
  <c r="B78" i="1"/>
  <c r="B424" i="1"/>
  <c r="B383" i="1"/>
  <c r="B221" i="1"/>
  <c r="B372" i="1"/>
  <c r="B32" i="1"/>
  <c r="B58" i="1"/>
  <c r="B112" i="1"/>
  <c r="B148" i="1"/>
  <c r="B244" i="1"/>
  <c r="B288" i="1"/>
  <c r="B303" i="1"/>
  <c r="B209" i="1"/>
  <c r="B162" i="1"/>
  <c r="B37" i="1"/>
  <c r="B166" i="1"/>
  <c r="B19" i="1"/>
  <c r="B170" i="1"/>
  <c r="B167" i="1"/>
  <c r="B116" i="1"/>
  <c r="B423" i="1"/>
  <c r="B282" i="1"/>
  <c r="B213" i="1"/>
  <c r="B9" i="1"/>
  <c r="B247" i="1"/>
  <c r="B345" i="1"/>
  <c r="B399" i="1"/>
  <c r="B334" i="1"/>
  <c r="B346" i="1"/>
  <c r="B341" i="1"/>
  <c r="B23" i="1"/>
  <c r="B315" i="1"/>
  <c r="B236" i="1"/>
  <c r="B205" i="1"/>
  <c r="B222" i="1"/>
  <c r="B200" i="1"/>
  <c r="B308" i="1"/>
  <c r="B290" i="1"/>
  <c r="B278" i="1"/>
  <c r="B142" i="1"/>
  <c r="B310" i="1"/>
  <c r="B185" i="1"/>
  <c r="B80" i="1"/>
  <c r="B248" i="1"/>
  <c r="B210" i="1"/>
  <c r="B69" i="1"/>
  <c r="B429" i="1"/>
  <c r="B395" i="1"/>
  <c r="B261" i="1"/>
  <c r="B201" i="1"/>
  <c r="B34" i="1"/>
  <c r="B256" i="1"/>
  <c r="B238" i="1"/>
  <c r="B168" i="1"/>
  <c r="B292" i="1"/>
  <c r="B150" i="1"/>
  <c r="B179" i="1"/>
  <c r="B33" i="1"/>
  <c r="B41" i="1"/>
  <c r="B57" i="1"/>
  <c r="B212" i="1"/>
  <c r="B189" i="1"/>
  <c r="B51" i="1"/>
  <c r="B59" i="1"/>
  <c r="B217" i="1"/>
  <c r="B245" i="1"/>
  <c r="B160" i="1"/>
  <c r="B370" i="1"/>
  <c r="B332" i="1"/>
  <c r="B27" i="1"/>
  <c r="B157" i="1"/>
  <c r="B351" i="1"/>
  <c r="B79" i="1"/>
  <c r="B237" i="1"/>
  <c r="B52" i="1"/>
  <c r="B230" i="1"/>
  <c r="B35" i="1"/>
  <c r="B257" i="1"/>
  <c r="B343" i="1"/>
  <c r="B104" i="1"/>
  <c r="B163" i="1"/>
  <c r="B102" i="1"/>
  <c r="B318" i="1"/>
  <c r="B297" i="1"/>
  <c r="B98" i="1"/>
  <c r="B393" i="1"/>
  <c r="B45" i="1"/>
  <c r="B215" i="1"/>
  <c r="B138" i="1"/>
  <c r="B211" i="1"/>
  <c r="B331" i="1"/>
  <c r="B223" i="1"/>
  <c r="B394" i="1"/>
  <c r="B63" i="1"/>
  <c r="B28" i="1"/>
  <c r="B91" i="1"/>
  <c r="B82" i="1"/>
  <c r="B349" i="1"/>
  <c r="B73" i="1"/>
  <c r="B113" i="1"/>
  <c r="B326" i="1"/>
  <c r="B347" i="1"/>
  <c r="B6" i="1"/>
  <c r="B264" i="1"/>
  <c r="B296" i="1"/>
  <c r="B275" i="1"/>
  <c r="B93" i="1"/>
  <c r="B227" i="1"/>
  <c r="B129" i="1"/>
  <c r="B218" i="1"/>
  <c r="B242" i="1"/>
  <c r="B56" i="1"/>
  <c r="B158" i="1"/>
  <c r="B7" i="1"/>
  <c r="B176" i="1"/>
  <c r="B389" i="1"/>
  <c r="B135" i="1"/>
  <c r="B103" i="1"/>
  <c r="B31" i="1"/>
  <c r="B126" i="1"/>
  <c r="B268" i="1"/>
  <c r="B145" i="1"/>
  <c r="B130" i="1"/>
  <c r="B279" i="1"/>
  <c r="B25" i="1"/>
  <c r="B188" i="1"/>
  <c r="B272" i="1"/>
  <c r="B71" i="1"/>
  <c r="B123" i="1"/>
  <c r="B16" i="1"/>
  <c r="B375" i="1"/>
  <c r="B251" i="1"/>
  <c r="B161" i="1"/>
  <c r="B284" i="1"/>
  <c r="B232" i="1"/>
  <c r="B431" i="1"/>
  <c r="B152" i="1"/>
  <c r="B22" i="1"/>
  <c r="B203" i="1"/>
  <c r="B231" i="1"/>
  <c r="B127" i="1"/>
  <c r="B225" i="1"/>
  <c r="B146" i="1"/>
  <c r="B39" i="1"/>
  <c r="B260" i="1"/>
  <c r="B147" i="1"/>
  <c r="B198" i="1"/>
  <c r="B262" i="1"/>
  <c r="B133" i="1"/>
  <c r="B14" i="1"/>
  <c r="B207" i="1"/>
  <c r="B64" i="1"/>
  <c r="B108" i="1"/>
  <c r="B139" i="1"/>
  <c r="B432" i="1"/>
  <c r="B321" i="1"/>
  <c r="B84" i="1"/>
  <c r="B249" i="1"/>
  <c r="B271" i="1"/>
  <c r="B350" i="1"/>
  <c r="B340" i="1"/>
  <c r="B12" i="1"/>
  <c r="B118" i="1"/>
  <c r="B382" i="1"/>
  <c r="B392" i="1"/>
  <c r="B13" i="1"/>
  <c r="B11" i="1"/>
  <c r="B10" i="1"/>
  <c r="B367" i="1"/>
  <c r="B329" i="1"/>
  <c r="B124" i="1"/>
  <c r="B214" i="1"/>
  <c r="B62" i="1"/>
  <c r="B208" i="1"/>
  <c r="B154" i="1"/>
  <c r="B265" i="1"/>
  <c r="B299" i="1"/>
  <c r="B165" i="1"/>
  <c r="B306" i="1"/>
  <c r="B301" i="1"/>
  <c r="B427" i="1"/>
  <c r="B144" i="1"/>
  <c r="B137" i="1"/>
  <c r="B339" i="1"/>
  <c r="B44" i="1"/>
  <c r="B342" i="1"/>
  <c r="B323" i="1"/>
  <c r="B72" i="1"/>
  <c r="B99" i="1"/>
  <c r="B156" i="1"/>
  <c r="B18" i="1"/>
  <c r="B380" i="1"/>
  <c r="B29" i="1"/>
  <c r="B105" i="1"/>
  <c r="B96" i="1"/>
  <c r="B136" i="1"/>
  <c r="B419" i="1"/>
  <c r="B368" i="1"/>
  <c r="B425" i="1"/>
  <c r="B36" i="1"/>
  <c r="B252" i="1"/>
  <c r="B294" i="1"/>
  <c r="B173" i="1"/>
  <c r="B388" i="1"/>
  <c r="B83" i="1"/>
  <c r="B320" i="1"/>
  <c r="B322" i="1"/>
  <c r="B396" i="1"/>
  <c r="B159" i="1"/>
  <c r="B337" i="1"/>
  <c r="B254" i="1"/>
  <c r="B253" i="1"/>
  <c r="B365" i="1"/>
  <c r="B194" i="1"/>
  <c r="B387" i="1"/>
  <c r="B259" i="1"/>
  <c r="B216" i="1"/>
  <c r="B186" i="1"/>
  <c r="B307" i="1"/>
  <c r="B115" i="1"/>
  <c r="B366" i="1"/>
  <c r="B53" i="1"/>
  <c r="B55" i="1"/>
  <c r="B228" i="1"/>
  <c r="B174" i="1"/>
  <c r="B86" i="1"/>
  <c r="B312" i="1"/>
  <c r="B295" i="1"/>
  <c r="B276" i="1"/>
  <c r="B377" i="1"/>
  <c r="B406" i="1"/>
  <c r="B224" i="1"/>
  <c r="B226" i="1"/>
  <c r="B411" i="1"/>
  <c r="B87" i="1"/>
  <c r="B316" i="1"/>
  <c r="B421" i="1"/>
  <c r="B300" i="1"/>
  <c r="B181" i="1"/>
  <c r="B266" i="1"/>
  <c r="B114" i="1"/>
  <c r="B319" i="1"/>
  <c r="B414" i="1"/>
  <c r="B338" i="1"/>
  <c r="B177" i="1"/>
  <c r="B270" i="1"/>
  <c r="B401" i="1"/>
  <c r="B416" i="1"/>
  <c r="B283" i="1"/>
  <c r="B311" i="1"/>
  <c r="B263" i="1"/>
  <c r="B405" i="1"/>
  <c r="B398" i="1"/>
  <c r="B397" i="1"/>
  <c r="B407" i="1"/>
  <c r="B317" i="1"/>
  <c r="B376" i="1"/>
  <c r="B49" i="1"/>
  <c r="B199" i="1"/>
  <c r="B302" i="1"/>
  <c r="B362" i="1"/>
  <c r="B287" i="1"/>
  <c r="B143" i="1"/>
  <c r="B412" i="1"/>
  <c r="B235" i="1"/>
  <c r="B206" i="1"/>
  <c r="B285" i="1"/>
  <c r="B125" i="1"/>
  <c r="B220" i="1"/>
  <c r="B117" i="1"/>
  <c r="B293" i="1"/>
  <c r="B190" i="1"/>
  <c r="B240" i="1"/>
  <c r="B151" i="1"/>
  <c r="B250" i="1"/>
  <c r="B149" i="1"/>
  <c r="B183" i="1"/>
  <c r="B309" i="1"/>
  <c r="B243" i="1"/>
  <c r="B239" i="1"/>
  <c r="B267" i="1"/>
  <c r="B47" i="1"/>
  <c r="B97" i="1"/>
  <c r="B111" i="1"/>
  <c r="B314" i="1"/>
  <c r="B180" i="1"/>
  <c r="B85" i="1"/>
  <c r="B128" i="1"/>
  <c r="B404" i="1"/>
  <c r="B258" i="1"/>
  <c r="B274" i="1"/>
  <c r="B403" i="1"/>
  <c r="B289" i="1"/>
  <c r="B42" i="1"/>
  <c r="B196" i="1"/>
  <c r="B131" i="1"/>
  <c r="B291" i="1"/>
  <c r="B192" i="1"/>
  <c r="B193" i="1"/>
  <c r="B81" i="1"/>
  <c r="B273" i="1"/>
  <c r="B95" i="1"/>
  <c r="B50" i="1"/>
  <c r="B298" i="1"/>
  <c r="B410" i="1"/>
  <c r="B281" i="1"/>
  <c r="B400" i="1"/>
  <c r="B408" i="1"/>
  <c r="B384" i="1"/>
  <c r="B413" i="1"/>
  <c r="B409" i="1"/>
  <c r="B415" i="1"/>
  <c r="B391" i="1"/>
  <c r="B195" i="1"/>
  <c r="B110" i="1"/>
  <c r="B269" i="1"/>
  <c r="B134" i="1"/>
  <c r="B46" i="1"/>
  <c r="B305" i="1"/>
  <c r="B54" i="1"/>
  <c r="B371" i="1"/>
  <c r="B88" i="1"/>
  <c r="B246" i="1"/>
  <c r="B184" i="1"/>
  <c r="B191" i="1"/>
  <c r="B378" i="1"/>
  <c r="B75" i="1"/>
  <c r="B20" i="1"/>
  <c r="B277" i="1"/>
  <c r="B68" i="1"/>
  <c r="B178" i="1"/>
  <c r="B121" i="1"/>
  <c r="B65" i="1"/>
  <c r="B234" i="1"/>
  <c r="B336" i="1"/>
  <c r="B94" i="1"/>
  <c r="B132" i="1"/>
  <c r="B164" i="1"/>
  <c r="B385" i="1"/>
  <c r="B430" i="1"/>
  <c r="B390" i="1"/>
  <c r="B153" i="1"/>
  <c r="B348" i="1"/>
  <c r="B61" i="1"/>
  <c r="B92" i="1"/>
  <c r="B48" i="1"/>
  <c r="B286" i="1"/>
  <c r="B328" i="1"/>
  <c r="B280" i="1"/>
  <c r="B304" i="1"/>
  <c r="B60" i="1"/>
  <c r="B333" i="1"/>
  <c r="B77" i="1"/>
  <c r="B140" i="1"/>
  <c r="B381" i="1"/>
</calcChain>
</file>

<file path=xl/sharedStrings.xml><?xml version="1.0" encoding="utf-8"?>
<sst xmlns="http://schemas.openxmlformats.org/spreadsheetml/2006/main" count="8" uniqueCount="5">
  <si>
    <t>ΑΣΕΠ
Β΄ΔΙΕΥΘΥΝΣΗ ΕΠΙΛΟΓΗΣ ΠΡΟΣΩΠΙΚΟΥ</t>
  </si>
  <si>
    <t>Α/Α</t>
  </si>
  <si>
    <t>ΑΡΙΘΜΟΣ ΜΗΤΡΩΟΥ ΥΠΟΨΗΦΙΟΥ</t>
  </si>
  <si>
    <t>ΠΡΟΚΗΡΥΞΗ 1Κ/2022
ΚΑΤΗΓΟΡΙΑ ΠΑΝΕΠΙΣΤΗΜΙΑΚΗΣ ΕΚΠΑΙΔΕΥΣΗΣ
Α΄ ΠΡΟΣΚΛΗΣΗ ΥΠΟΨΗΦΙΩΝ
ΓΙΑ ΥΠΟΒΟΛΗ ΔΙΚΑΙΟΛΟΓΗΤΙΚΩΝ</t>
  </si>
  <si>
    <t>ΠΡΟΚΗΡΥΞΗ 1Κ/2022
ΚΑΤΗΓΟΡΙΑ ΤΕΧΝΟΛΟΓΙΚΗΣ  ΕΚΠΑΙΔΕΥΣΗΣ
Α΄ΠΡΟΣΚΛΗΣΗ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</si>
</sst>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7" xfId="0" applyFont="1" applyBorder="1" applyAlignment="1">
      <alignment horizontal="center"/>
    </xf>
    <xf numFmtId="0" fontId="2" fillId="0" borderId="8" xfId="1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2"/>
  <sheetViews>
    <sheetView tabSelected="1" workbookViewId="0">
      <selection activeCell="D3" sqref="D3"/>
    </sheetView>
  </sheetViews>
  <sheetFormatPr defaultRowHeight="14.4" x14ac:dyDescent="0.3"/>
  <cols>
    <col min="1" max="1" width="9.109375" style="5"/>
    <col min="2" max="2" width="40.6640625" style="5" customWidth="1"/>
  </cols>
  <sheetData>
    <row r="1" spans="1:2" ht="50.25" customHeight="1" x14ac:dyDescent="0.3">
      <c r="A1" s="7" t="s">
        <v>0</v>
      </c>
      <c r="B1" s="8"/>
    </row>
    <row r="2" spans="1:2" x14ac:dyDescent="0.3">
      <c r="A2" s="9"/>
      <c r="B2" s="10"/>
    </row>
    <row r="3" spans="1:2" ht="71.25" customHeight="1" x14ac:dyDescent="0.3">
      <c r="A3" s="11" t="s">
        <v>3</v>
      </c>
      <c r="B3" s="12"/>
    </row>
    <row r="4" spans="1:2" x14ac:dyDescent="0.3">
      <c r="A4" s="1"/>
      <c r="B4" s="2"/>
    </row>
    <row r="5" spans="1:2" x14ac:dyDescent="0.3">
      <c r="A5" s="3" t="s">
        <v>1</v>
      </c>
      <c r="B5" s="4" t="s">
        <v>2</v>
      </c>
    </row>
    <row r="6" spans="1:2" x14ac:dyDescent="0.3">
      <c r="A6" s="6">
        <v>1</v>
      </c>
      <c r="B6" s="6" t="str">
        <f>"00002399"</f>
        <v>00002399</v>
      </c>
    </row>
    <row r="7" spans="1:2" x14ac:dyDescent="0.3">
      <c r="A7" s="6">
        <v>2</v>
      </c>
      <c r="B7" s="6" t="str">
        <f>"00002897"</f>
        <v>00002897</v>
      </c>
    </row>
    <row r="8" spans="1:2" x14ac:dyDescent="0.3">
      <c r="A8" s="6">
        <v>3</v>
      </c>
      <c r="B8" s="6" t="str">
        <f>"00005184"</f>
        <v>00005184</v>
      </c>
    </row>
    <row r="9" spans="1:2" x14ac:dyDescent="0.3">
      <c r="A9" s="6">
        <v>4</v>
      </c>
      <c r="B9" s="6" t="str">
        <f>"00006273"</f>
        <v>00006273</v>
      </c>
    </row>
    <row r="10" spans="1:2" x14ac:dyDescent="0.3">
      <c r="A10" s="6">
        <v>5</v>
      </c>
      <c r="B10" s="6" t="str">
        <f>"00013113"</f>
        <v>00013113</v>
      </c>
    </row>
    <row r="11" spans="1:2" x14ac:dyDescent="0.3">
      <c r="A11" s="6">
        <v>6</v>
      </c>
      <c r="B11" s="6" t="str">
        <f>"00013693"</f>
        <v>00013693</v>
      </c>
    </row>
    <row r="12" spans="1:2" x14ac:dyDescent="0.3">
      <c r="A12" s="6">
        <v>7</v>
      </c>
      <c r="B12" s="6" t="str">
        <f>"00014351"</f>
        <v>00014351</v>
      </c>
    </row>
    <row r="13" spans="1:2" x14ac:dyDescent="0.3">
      <c r="A13" s="6">
        <v>8</v>
      </c>
      <c r="B13" s="6" t="str">
        <f>"00014384"</f>
        <v>00014384</v>
      </c>
    </row>
    <row r="14" spans="1:2" x14ac:dyDescent="0.3">
      <c r="A14" s="6">
        <v>9</v>
      </c>
      <c r="B14" s="6" t="str">
        <f>"00015268"</f>
        <v>00015268</v>
      </c>
    </row>
    <row r="15" spans="1:2" x14ac:dyDescent="0.3">
      <c r="A15" s="6">
        <v>10</v>
      </c>
      <c r="B15" s="6" t="str">
        <f>"00017520"</f>
        <v>00017520</v>
      </c>
    </row>
    <row r="16" spans="1:2" x14ac:dyDescent="0.3">
      <c r="A16" s="6">
        <v>11</v>
      </c>
      <c r="B16" s="6" t="str">
        <f>"00019957"</f>
        <v>00019957</v>
      </c>
    </row>
    <row r="17" spans="1:2" x14ac:dyDescent="0.3">
      <c r="A17" s="6">
        <v>12</v>
      </c>
      <c r="B17" s="6" t="str">
        <f>"00022138"</f>
        <v>00022138</v>
      </c>
    </row>
    <row r="18" spans="1:2" x14ac:dyDescent="0.3">
      <c r="A18" s="6">
        <v>13</v>
      </c>
      <c r="B18" s="6" t="str">
        <f>"00040396"</f>
        <v>00040396</v>
      </c>
    </row>
    <row r="19" spans="1:2" x14ac:dyDescent="0.3">
      <c r="A19" s="6">
        <v>14</v>
      </c>
      <c r="B19" s="6" t="str">
        <f>"00076827"</f>
        <v>00076827</v>
      </c>
    </row>
    <row r="20" spans="1:2" x14ac:dyDescent="0.3">
      <c r="A20" s="6">
        <v>15</v>
      </c>
      <c r="B20" s="6" t="str">
        <f>"00091435"</f>
        <v>00091435</v>
      </c>
    </row>
    <row r="21" spans="1:2" x14ac:dyDescent="0.3">
      <c r="A21" s="6">
        <v>16</v>
      </c>
      <c r="B21" s="6" t="str">
        <f>"00104791"</f>
        <v>00104791</v>
      </c>
    </row>
    <row r="22" spans="1:2" x14ac:dyDescent="0.3">
      <c r="A22" s="6">
        <v>17</v>
      </c>
      <c r="B22" s="6" t="str">
        <f>"00105144"</f>
        <v>00105144</v>
      </c>
    </row>
    <row r="23" spans="1:2" x14ac:dyDescent="0.3">
      <c r="A23" s="6">
        <v>18</v>
      </c>
      <c r="B23" s="6" t="str">
        <f>"00105384"</f>
        <v>00105384</v>
      </c>
    </row>
    <row r="24" spans="1:2" x14ac:dyDescent="0.3">
      <c r="A24" s="6">
        <v>19</v>
      </c>
      <c r="B24" s="6" t="str">
        <f>"00111060"</f>
        <v>00111060</v>
      </c>
    </row>
    <row r="25" spans="1:2" x14ac:dyDescent="0.3">
      <c r="A25" s="6">
        <v>20</v>
      </c>
      <c r="B25" s="6" t="str">
        <f>"00111100"</f>
        <v>00111100</v>
      </c>
    </row>
    <row r="26" spans="1:2" x14ac:dyDescent="0.3">
      <c r="A26" s="6">
        <v>21</v>
      </c>
      <c r="B26" s="6" t="str">
        <f>"00114605"</f>
        <v>00114605</v>
      </c>
    </row>
    <row r="27" spans="1:2" x14ac:dyDescent="0.3">
      <c r="A27" s="6">
        <v>22</v>
      </c>
      <c r="B27" s="6" t="str">
        <f>"00120764"</f>
        <v>00120764</v>
      </c>
    </row>
    <row r="28" spans="1:2" x14ac:dyDescent="0.3">
      <c r="A28" s="6">
        <v>23</v>
      </c>
      <c r="B28" s="6" t="str">
        <f>"00128986"</f>
        <v>00128986</v>
      </c>
    </row>
    <row r="29" spans="1:2" x14ac:dyDescent="0.3">
      <c r="A29" s="6">
        <v>24</v>
      </c>
      <c r="B29" s="6" t="str">
        <f>"00130612"</f>
        <v>00130612</v>
      </c>
    </row>
    <row r="30" spans="1:2" x14ac:dyDescent="0.3">
      <c r="A30" s="6">
        <v>25</v>
      </c>
      <c r="B30" s="6" t="str">
        <f>"00134857"</f>
        <v>00134857</v>
      </c>
    </row>
    <row r="31" spans="1:2" x14ac:dyDescent="0.3">
      <c r="A31" s="6">
        <v>26</v>
      </c>
      <c r="B31" s="6" t="str">
        <f>"00140791"</f>
        <v>00140791</v>
      </c>
    </row>
    <row r="32" spans="1:2" x14ac:dyDescent="0.3">
      <c r="A32" s="6">
        <v>27</v>
      </c>
      <c r="B32" s="6" t="str">
        <f>"00142558"</f>
        <v>00142558</v>
      </c>
    </row>
    <row r="33" spans="1:2" x14ac:dyDescent="0.3">
      <c r="A33" s="6">
        <v>28</v>
      </c>
      <c r="B33" s="6" t="str">
        <f>"00143347"</f>
        <v>00143347</v>
      </c>
    </row>
    <row r="34" spans="1:2" x14ac:dyDescent="0.3">
      <c r="A34" s="6">
        <v>29</v>
      </c>
      <c r="B34" s="6" t="str">
        <f>"00145844"</f>
        <v>00145844</v>
      </c>
    </row>
    <row r="35" spans="1:2" x14ac:dyDescent="0.3">
      <c r="A35" s="6">
        <v>30</v>
      </c>
      <c r="B35" s="6" t="str">
        <f>"00154910"</f>
        <v>00154910</v>
      </c>
    </row>
    <row r="36" spans="1:2" x14ac:dyDescent="0.3">
      <c r="A36" s="6">
        <v>31</v>
      </c>
      <c r="B36" s="6" t="str">
        <f>"00165953"</f>
        <v>00165953</v>
      </c>
    </row>
    <row r="37" spans="1:2" x14ac:dyDescent="0.3">
      <c r="A37" s="6">
        <v>32</v>
      </c>
      <c r="B37" s="6" t="str">
        <f>"00176310"</f>
        <v>00176310</v>
      </c>
    </row>
    <row r="38" spans="1:2" x14ac:dyDescent="0.3">
      <c r="A38" s="6">
        <v>33</v>
      </c>
      <c r="B38" s="6" t="str">
        <f>"00181412"</f>
        <v>00181412</v>
      </c>
    </row>
    <row r="39" spans="1:2" x14ac:dyDescent="0.3">
      <c r="A39" s="6">
        <v>34</v>
      </c>
      <c r="B39" s="6" t="str">
        <f>"00182003"</f>
        <v>00182003</v>
      </c>
    </row>
    <row r="40" spans="1:2" x14ac:dyDescent="0.3">
      <c r="A40" s="6">
        <v>35</v>
      </c>
      <c r="B40" s="6" t="str">
        <f>"00184518"</f>
        <v>00184518</v>
      </c>
    </row>
    <row r="41" spans="1:2" x14ac:dyDescent="0.3">
      <c r="A41" s="6">
        <v>36</v>
      </c>
      <c r="B41" s="6" t="str">
        <f>"00188422"</f>
        <v>00188422</v>
      </c>
    </row>
    <row r="42" spans="1:2" x14ac:dyDescent="0.3">
      <c r="A42" s="6">
        <v>37</v>
      </c>
      <c r="B42" s="6" t="str">
        <f>"00190754"</f>
        <v>00190754</v>
      </c>
    </row>
    <row r="43" spans="1:2" x14ac:dyDescent="0.3">
      <c r="A43" s="6">
        <v>38</v>
      </c>
      <c r="B43" s="6" t="str">
        <f>"00192093"</f>
        <v>00192093</v>
      </c>
    </row>
    <row r="44" spans="1:2" x14ac:dyDescent="0.3">
      <c r="A44" s="6">
        <v>39</v>
      </c>
      <c r="B44" s="6" t="str">
        <f>"00192744"</f>
        <v>00192744</v>
      </c>
    </row>
    <row r="45" spans="1:2" x14ac:dyDescent="0.3">
      <c r="A45" s="6">
        <v>40</v>
      </c>
      <c r="B45" s="6" t="str">
        <f>"00198405"</f>
        <v>00198405</v>
      </c>
    </row>
    <row r="46" spans="1:2" x14ac:dyDescent="0.3">
      <c r="A46" s="6">
        <v>41</v>
      </c>
      <c r="B46" s="6" t="str">
        <f>"00214622"</f>
        <v>00214622</v>
      </c>
    </row>
    <row r="47" spans="1:2" x14ac:dyDescent="0.3">
      <c r="A47" s="6">
        <v>42</v>
      </c>
      <c r="B47" s="6" t="str">
        <f>"00217700"</f>
        <v>00217700</v>
      </c>
    </row>
    <row r="48" spans="1:2" x14ac:dyDescent="0.3">
      <c r="A48" s="6">
        <v>43</v>
      </c>
      <c r="B48" s="6" t="str">
        <f>"00226460"</f>
        <v>00226460</v>
      </c>
    </row>
    <row r="49" spans="1:2" x14ac:dyDescent="0.3">
      <c r="A49" s="6">
        <v>44</v>
      </c>
      <c r="B49" s="6" t="str">
        <f>"00228918"</f>
        <v>00228918</v>
      </c>
    </row>
    <row r="50" spans="1:2" x14ac:dyDescent="0.3">
      <c r="A50" s="6">
        <v>45</v>
      </c>
      <c r="B50" s="6" t="str">
        <f>"00230005"</f>
        <v>00230005</v>
      </c>
    </row>
    <row r="51" spans="1:2" x14ac:dyDescent="0.3">
      <c r="A51" s="6">
        <v>46</v>
      </c>
      <c r="B51" s="6" t="str">
        <f>"00233520"</f>
        <v>00233520</v>
      </c>
    </row>
    <row r="52" spans="1:2" x14ac:dyDescent="0.3">
      <c r="A52" s="6">
        <v>47</v>
      </c>
      <c r="B52" s="6" t="str">
        <f>"00235753"</f>
        <v>00235753</v>
      </c>
    </row>
    <row r="53" spans="1:2" x14ac:dyDescent="0.3">
      <c r="A53" s="6">
        <v>48</v>
      </c>
      <c r="B53" s="6" t="str">
        <f>"00236734"</f>
        <v>00236734</v>
      </c>
    </row>
    <row r="54" spans="1:2" x14ac:dyDescent="0.3">
      <c r="A54" s="6">
        <v>49</v>
      </c>
      <c r="B54" s="6" t="str">
        <f>"00244441"</f>
        <v>00244441</v>
      </c>
    </row>
    <row r="55" spans="1:2" x14ac:dyDescent="0.3">
      <c r="A55" s="6">
        <v>50</v>
      </c>
      <c r="B55" s="6" t="str">
        <f>"00249163"</f>
        <v>00249163</v>
      </c>
    </row>
    <row r="56" spans="1:2" x14ac:dyDescent="0.3">
      <c r="A56" s="6">
        <v>51</v>
      </c>
      <c r="B56" s="6" t="str">
        <f>"00252154"</f>
        <v>00252154</v>
      </c>
    </row>
    <row r="57" spans="1:2" x14ac:dyDescent="0.3">
      <c r="A57" s="6">
        <v>52</v>
      </c>
      <c r="B57" s="6" t="str">
        <f>"00253875"</f>
        <v>00253875</v>
      </c>
    </row>
    <row r="58" spans="1:2" x14ac:dyDescent="0.3">
      <c r="A58" s="6">
        <v>53</v>
      </c>
      <c r="B58" s="6" t="str">
        <f>"00256692"</f>
        <v>00256692</v>
      </c>
    </row>
    <row r="59" spans="1:2" x14ac:dyDescent="0.3">
      <c r="A59" s="6">
        <v>54</v>
      </c>
      <c r="B59" s="6" t="str">
        <f>"00259302"</f>
        <v>00259302</v>
      </c>
    </row>
    <row r="60" spans="1:2" x14ac:dyDescent="0.3">
      <c r="A60" s="6">
        <v>55</v>
      </c>
      <c r="B60" s="6" t="str">
        <f>"00259882"</f>
        <v>00259882</v>
      </c>
    </row>
    <row r="61" spans="1:2" x14ac:dyDescent="0.3">
      <c r="A61" s="6">
        <v>56</v>
      </c>
      <c r="B61" s="6" t="str">
        <f>"00267380"</f>
        <v>00267380</v>
      </c>
    </row>
    <row r="62" spans="1:2" x14ac:dyDescent="0.3">
      <c r="A62" s="6">
        <v>57</v>
      </c>
      <c r="B62" s="6" t="str">
        <f>"00281986"</f>
        <v>00281986</v>
      </c>
    </row>
    <row r="63" spans="1:2" x14ac:dyDescent="0.3">
      <c r="A63" s="6">
        <v>58</v>
      </c>
      <c r="B63" s="6" t="str">
        <f>"00284640"</f>
        <v>00284640</v>
      </c>
    </row>
    <row r="64" spans="1:2" x14ac:dyDescent="0.3">
      <c r="A64" s="6">
        <v>59</v>
      </c>
      <c r="B64" s="6" t="str">
        <f>"00286219"</f>
        <v>00286219</v>
      </c>
    </row>
    <row r="65" spans="1:2" x14ac:dyDescent="0.3">
      <c r="A65" s="6">
        <v>60</v>
      </c>
      <c r="B65" s="6" t="str">
        <f>"00292845"</f>
        <v>00292845</v>
      </c>
    </row>
    <row r="66" spans="1:2" x14ac:dyDescent="0.3">
      <c r="A66" s="6">
        <v>61</v>
      </c>
      <c r="B66" s="6" t="str">
        <f>"00293039"</f>
        <v>00293039</v>
      </c>
    </row>
    <row r="67" spans="1:2" x14ac:dyDescent="0.3">
      <c r="A67" s="6">
        <v>62</v>
      </c>
      <c r="B67" s="6" t="str">
        <f>"00294387"</f>
        <v>00294387</v>
      </c>
    </row>
    <row r="68" spans="1:2" x14ac:dyDescent="0.3">
      <c r="A68" s="6">
        <v>63</v>
      </c>
      <c r="B68" s="6" t="str">
        <f>"00299645"</f>
        <v>00299645</v>
      </c>
    </row>
    <row r="69" spans="1:2" x14ac:dyDescent="0.3">
      <c r="A69" s="6">
        <v>64</v>
      </c>
      <c r="B69" s="6" t="str">
        <f>"00301133"</f>
        <v>00301133</v>
      </c>
    </row>
    <row r="70" spans="1:2" x14ac:dyDescent="0.3">
      <c r="A70" s="6">
        <v>65</v>
      </c>
      <c r="B70" s="6" t="str">
        <f>"00301197"</f>
        <v>00301197</v>
      </c>
    </row>
    <row r="71" spans="1:2" x14ac:dyDescent="0.3">
      <c r="A71" s="6">
        <v>66</v>
      </c>
      <c r="B71" s="6" t="str">
        <f>"00310887"</f>
        <v>00310887</v>
      </c>
    </row>
    <row r="72" spans="1:2" x14ac:dyDescent="0.3">
      <c r="A72" s="6">
        <v>67</v>
      </c>
      <c r="B72" s="6" t="str">
        <f>"00311216"</f>
        <v>00311216</v>
      </c>
    </row>
    <row r="73" spans="1:2" x14ac:dyDescent="0.3">
      <c r="A73" s="6">
        <v>68</v>
      </c>
      <c r="B73" s="6" t="str">
        <f>"00321242"</f>
        <v>00321242</v>
      </c>
    </row>
    <row r="74" spans="1:2" x14ac:dyDescent="0.3">
      <c r="A74" s="6">
        <v>69</v>
      </c>
      <c r="B74" s="6" t="str">
        <f>"00331082"</f>
        <v>00331082</v>
      </c>
    </row>
    <row r="75" spans="1:2" x14ac:dyDescent="0.3">
      <c r="A75" s="6">
        <v>70</v>
      </c>
      <c r="B75" s="6" t="str">
        <f>"00333103"</f>
        <v>00333103</v>
      </c>
    </row>
    <row r="76" spans="1:2" x14ac:dyDescent="0.3">
      <c r="A76" s="6">
        <v>71</v>
      </c>
      <c r="B76" s="6" t="str">
        <f>"00337066"</f>
        <v>00337066</v>
      </c>
    </row>
    <row r="77" spans="1:2" x14ac:dyDescent="0.3">
      <c r="A77" s="6">
        <v>72</v>
      </c>
      <c r="B77" s="6" t="str">
        <f>"00352839"</f>
        <v>00352839</v>
      </c>
    </row>
    <row r="78" spans="1:2" x14ac:dyDescent="0.3">
      <c r="A78" s="6">
        <v>73</v>
      </c>
      <c r="B78" s="6" t="str">
        <f>"00355441"</f>
        <v>00355441</v>
      </c>
    </row>
    <row r="79" spans="1:2" x14ac:dyDescent="0.3">
      <c r="A79" s="6">
        <v>74</v>
      </c>
      <c r="B79" s="6" t="str">
        <f>"00362885"</f>
        <v>00362885</v>
      </c>
    </row>
    <row r="80" spans="1:2" x14ac:dyDescent="0.3">
      <c r="A80" s="6">
        <v>75</v>
      </c>
      <c r="B80" s="6" t="str">
        <f>"00369146"</f>
        <v>00369146</v>
      </c>
    </row>
    <row r="81" spans="1:2" x14ac:dyDescent="0.3">
      <c r="A81" s="6">
        <v>76</v>
      </c>
      <c r="B81" s="6" t="str">
        <f>"00424297"</f>
        <v>00424297</v>
      </c>
    </row>
    <row r="82" spans="1:2" x14ac:dyDescent="0.3">
      <c r="A82" s="6">
        <v>77</v>
      </c>
      <c r="B82" s="6" t="str">
        <f>"00425672"</f>
        <v>00425672</v>
      </c>
    </row>
    <row r="83" spans="1:2" x14ac:dyDescent="0.3">
      <c r="A83" s="6">
        <v>78</v>
      </c>
      <c r="B83" s="6" t="str">
        <f>"00427768"</f>
        <v>00427768</v>
      </c>
    </row>
    <row r="84" spans="1:2" x14ac:dyDescent="0.3">
      <c r="A84" s="6">
        <v>79</v>
      </c>
      <c r="B84" s="6" t="str">
        <f>"00431726"</f>
        <v>00431726</v>
      </c>
    </row>
    <row r="85" spans="1:2" x14ac:dyDescent="0.3">
      <c r="A85" s="6">
        <v>80</v>
      </c>
      <c r="B85" s="6" t="str">
        <f>"00432427"</f>
        <v>00432427</v>
      </c>
    </row>
    <row r="86" spans="1:2" x14ac:dyDescent="0.3">
      <c r="A86" s="6">
        <v>81</v>
      </c>
      <c r="B86" s="6" t="str">
        <f>"00434397"</f>
        <v>00434397</v>
      </c>
    </row>
    <row r="87" spans="1:2" x14ac:dyDescent="0.3">
      <c r="A87" s="6">
        <v>82</v>
      </c>
      <c r="B87" s="6" t="str">
        <f>"00434881"</f>
        <v>00434881</v>
      </c>
    </row>
    <row r="88" spans="1:2" x14ac:dyDescent="0.3">
      <c r="A88" s="6">
        <v>83</v>
      </c>
      <c r="B88" s="6" t="str">
        <f>"00436171"</f>
        <v>00436171</v>
      </c>
    </row>
    <row r="89" spans="1:2" x14ac:dyDescent="0.3">
      <c r="A89" s="6">
        <v>84</v>
      </c>
      <c r="B89" s="6" t="str">
        <f>"00444757"</f>
        <v>00444757</v>
      </c>
    </row>
    <row r="90" spans="1:2" x14ac:dyDescent="0.3">
      <c r="A90" s="6">
        <v>85</v>
      </c>
      <c r="B90" s="6" t="str">
        <f>"00445583"</f>
        <v>00445583</v>
      </c>
    </row>
    <row r="91" spans="1:2" x14ac:dyDescent="0.3">
      <c r="A91" s="6">
        <v>86</v>
      </c>
      <c r="B91" s="6" t="str">
        <f>"00457366"</f>
        <v>00457366</v>
      </c>
    </row>
    <row r="92" spans="1:2" x14ac:dyDescent="0.3">
      <c r="A92" s="6">
        <v>87</v>
      </c>
      <c r="B92" s="6" t="str">
        <f>"00466649"</f>
        <v>00466649</v>
      </c>
    </row>
    <row r="93" spans="1:2" x14ac:dyDescent="0.3">
      <c r="A93" s="6">
        <v>88</v>
      </c>
      <c r="B93" s="6" t="str">
        <f>"00468410"</f>
        <v>00468410</v>
      </c>
    </row>
    <row r="94" spans="1:2" x14ac:dyDescent="0.3">
      <c r="A94" s="6">
        <v>89</v>
      </c>
      <c r="B94" s="6" t="str">
        <f>"00469383"</f>
        <v>00469383</v>
      </c>
    </row>
    <row r="95" spans="1:2" x14ac:dyDescent="0.3">
      <c r="A95" s="6">
        <v>90</v>
      </c>
      <c r="B95" s="6" t="str">
        <f>"00471123"</f>
        <v>00471123</v>
      </c>
    </row>
    <row r="96" spans="1:2" x14ac:dyDescent="0.3">
      <c r="A96" s="6">
        <v>91</v>
      </c>
      <c r="B96" s="6" t="str">
        <f>"00472146"</f>
        <v>00472146</v>
      </c>
    </row>
    <row r="97" spans="1:2" x14ac:dyDescent="0.3">
      <c r="A97" s="6">
        <v>92</v>
      </c>
      <c r="B97" s="6" t="str">
        <f>"00472518"</f>
        <v>00472518</v>
      </c>
    </row>
    <row r="98" spans="1:2" x14ac:dyDescent="0.3">
      <c r="A98" s="6">
        <v>93</v>
      </c>
      <c r="B98" s="6" t="str">
        <f>"00473208"</f>
        <v>00473208</v>
      </c>
    </row>
    <row r="99" spans="1:2" x14ac:dyDescent="0.3">
      <c r="A99" s="6">
        <v>94</v>
      </c>
      <c r="B99" s="6" t="str">
        <f>"00474116"</f>
        <v>00474116</v>
      </c>
    </row>
    <row r="100" spans="1:2" x14ac:dyDescent="0.3">
      <c r="A100" s="6">
        <v>95</v>
      </c>
      <c r="B100" s="6" t="str">
        <f>"00474329"</f>
        <v>00474329</v>
      </c>
    </row>
    <row r="101" spans="1:2" x14ac:dyDescent="0.3">
      <c r="A101" s="6">
        <v>96</v>
      </c>
      <c r="B101" s="6" t="str">
        <f>"00475243"</f>
        <v>00475243</v>
      </c>
    </row>
    <row r="102" spans="1:2" x14ac:dyDescent="0.3">
      <c r="A102" s="6">
        <v>97</v>
      </c>
      <c r="B102" s="6" t="str">
        <f>"00475802"</f>
        <v>00475802</v>
      </c>
    </row>
    <row r="103" spans="1:2" x14ac:dyDescent="0.3">
      <c r="A103" s="6">
        <v>98</v>
      </c>
      <c r="B103" s="6" t="str">
        <f>"00480022"</f>
        <v>00480022</v>
      </c>
    </row>
    <row r="104" spans="1:2" x14ac:dyDescent="0.3">
      <c r="A104" s="6">
        <v>99</v>
      </c>
      <c r="B104" s="6" t="str">
        <f>"00483794"</f>
        <v>00483794</v>
      </c>
    </row>
    <row r="105" spans="1:2" x14ac:dyDescent="0.3">
      <c r="A105" s="6">
        <v>100</v>
      </c>
      <c r="B105" s="6" t="str">
        <f>"00484022"</f>
        <v>00484022</v>
      </c>
    </row>
    <row r="106" spans="1:2" x14ac:dyDescent="0.3">
      <c r="A106" s="6">
        <v>101</v>
      </c>
      <c r="B106" s="6" t="str">
        <f>"00489324"</f>
        <v>00489324</v>
      </c>
    </row>
    <row r="107" spans="1:2" x14ac:dyDescent="0.3">
      <c r="A107" s="6">
        <v>102</v>
      </c>
      <c r="B107" s="6" t="str">
        <f>"00491738"</f>
        <v>00491738</v>
      </c>
    </row>
    <row r="108" spans="1:2" x14ac:dyDescent="0.3">
      <c r="A108" s="6">
        <v>103</v>
      </c>
      <c r="B108" s="6" t="str">
        <f>"00493712"</f>
        <v>00493712</v>
      </c>
    </row>
    <row r="109" spans="1:2" x14ac:dyDescent="0.3">
      <c r="A109" s="6">
        <v>104</v>
      </c>
      <c r="B109" s="6" t="str">
        <f>"00494546"</f>
        <v>00494546</v>
      </c>
    </row>
    <row r="110" spans="1:2" x14ac:dyDescent="0.3">
      <c r="A110" s="6">
        <v>105</v>
      </c>
      <c r="B110" s="6" t="str">
        <f>"00509073"</f>
        <v>00509073</v>
      </c>
    </row>
    <row r="111" spans="1:2" x14ac:dyDescent="0.3">
      <c r="A111" s="6">
        <v>106</v>
      </c>
      <c r="B111" s="6" t="str">
        <f>"00510638"</f>
        <v>00510638</v>
      </c>
    </row>
    <row r="112" spans="1:2" x14ac:dyDescent="0.3">
      <c r="A112" s="6">
        <v>107</v>
      </c>
      <c r="B112" s="6" t="str">
        <f>"00510667"</f>
        <v>00510667</v>
      </c>
    </row>
    <row r="113" spans="1:2" x14ac:dyDescent="0.3">
      <c r="A113" s="6">
        <v>108</v>
      </c>
      <c r="B113" s="6" t="str">
        <f>"00521033"</f>
        <v>00521033</v>
      </c>
    </row>
    <row r="114" spans="1:2" x14ac:dyDescent="0.3">
      <c r="A114" s="6">
        <v>109</v>
      </c>
      <c r="B114" s="6" t="str">
        <f>"00522330"</f>
        <v>00522330</v>
      </c>
    </row>
    <row r="115" spans="1:2" x14ac:dyDescent="0.3">
      <c r="A115" s="6">
        <v>110</v>
      </c>
      <c r="B115" s="6" t="str">
        <f>"00524133"</f>
        <v>00524133</v>
      </c>
    </row>
    <row r="116" spans="1:2" x14ac:dyDescent="0.3">
      <c r="A116" s="6">
        <v>111</v>
      </c>
      <c r="B116" s="6" t="str">
        <f>"00525474"</f>
        <v>00525474</v>
      </c>
    </row>
    <row r="117" spans="1:2" x14ac:dyDescent="0.3">
      <c r="A117" s="6">
        <v>112</v>
      </c>
      <c r="B117" s="6" t="str">
        <f>"00532461"</f>
        <v>00532461</v>
      </c>
    </row>
    <row r="118" spans="1:2" x14ac:dyDescent="0.3">
      <c r="A118" s="6">
        <v>113</v>
      </c>
      <c r="B118" s="6" t="str">
        <f>"00537511"</f>
        <v>00537511</v>
      </c>
    </row>
    <row r="119" spans="1:2" x14ac:dyDescent="0.3">
      <c r="A119" s="6">
        <v>114</v>
      </c>
      <c r="B119" s="6" t="str">
        <f>"00538113"</f>
        <v>00538113</v>
      </c>
    </row>
    <row r="120" spans="1:2" x14ac:dyDescent="0.3">
      <c r="A120" s="6">
        <v>115</v>
      </c>
      <c r="B120" s="6" t="str">
        <f>"00539120"</f>
        <v>00539120</v>
      </c>
    </row>
    <row r="121" spans="1:2" x14ac:dyDescent="0.3">
      <c r="A121" s="6">
        <v>116</v>
      </c>
      <c r="B121" s="6" t="str">
        <f>"00542479"</f>
        <v>00542479</v>
      </c>
    </row>
    <row r="122" spans="1:2" x14ac:dyDescent="0.3">
      <c r="A122" s="6">
        <v>117</v>
      </c>
      <c r="B122" s="6" t="str">
        <f>"00543262"</f>
        <v>00543262</v>
      </c>
    </row>
    <row r="123" spans="1:2" x14ac:dyDescent="0.3">
      <c r="A123" s="6">
        <v>118</v>
      </c>
      <c r="B123" s="6" t="str">
        <f>"00547184"</f>
        <v>00547184</v>
      </c>
    </row>
    <row r="124" spans="1:2" x14ac:dyDescent="0.3">
      <c r="A124" s="6">
        <v>119</v>
      </c>
      <c r="B124" s="6" t="str">
        <f>"00552335"</f>
        <v>00552335</v>
      </c>
    </row>
    <row r="125" spans="1:2" x14ac:dyDescent="0.3">
      <c r="A125" s="6">
        <v>120</v>
      </c>
      <c r="B125" s="6" t="str">
        <f>"00552969"</f>
        <v>00552969</v>
      </c>
    </row>
    <row r="126" spans="1:2" x14ac:dyDescent="0.3">
      <c r="A126" s="6">
        <v>121</v>
      </c>
      <c r="B126" s="6" t="str">
        <f>"00553048"</f>
        <v>00553048</v>
      </c>
    </row>
    <row r="127" spans="1:2" x14ac:dyDescent="0.3">
      <c r="A127" s="6">
        <v>122</v>
      </c>
      <c r="B127" s="6" t="str">
        <f>"00553191"</f>
        <v>00553191</v>
      </c>
    </row>
    <row r="128" spans="1:2" x14ac:dyDescent="0.3">
      <c r="A128" s="6">
        <v>123</v>
      </c>
      <c r="B128" s="6" t="str">
        <f>"00554134"</f>
        <v>00554134</v>
      </c>
    </row>
    <row r="129" spans="1:2" x14ac:dyDescent="0.3">
      <c r="A129" s="6">
        <v>124</v>
      </c>
      <c r="B129" s="6" t="str">
        <f>"00555455"</f>
        <v>00555455</v>
      </c>
    </row>
    <row r="130" spans="1:2" x14ac:dyDescent="0.3">
      <c r="A130" s="6">
        <v>125</v>
      </c>
      <c r="B130" s="6" t="str">
        <f>"00561509"</f>
        <v>00561509</v>
      </c>
    </row>
    <row r="131" spans="1:2" x14ac:dyDescent="0.3">
      <c r="A131" s="6">
        <v>126</v>
      </c>
      <c r="B131" s="6" t="str">
        <f>"00583859"</f>
        <v>00583859</v>
      </c>
    </row>
    <row r="132" spans="1:2" x14ac:dyDescent="0.3">
      <c r="A132" s="6">
        <v>127</v>
      </c>
      <c r="B132" s="6" t="str">
        <f>"00592240"</f>
        <v>00592240</v>
      </c>
    </row>
    <row r="133" spans="1:2" x14ac:dyDescent="0.3">
      <c r="A133" s="6">
        <v>128</v>
      </c>
      <c r="B133" s="6" t="str">
        <f>"00593730"</f>
        <v>00593730</v>
      </c>
    </row>
    <row r="134" spans="1:2" x14ac:dyDescent="0.3">
      <c r="A134" s="6">
        <v>129</v>
      </c>
      <c r="B134" s="6" t="str">
        <f>"00602053"</f>
        <v>00602053</v>
      </c>
    </row>
    <row r="135" spans="1:2" x14ac:dyDescent="0.3">
      <c r="A135" s="6">
        <v>130</v>
      </c>
      <c r="B135" s="6" t="str">
        <f>"00602903"</f>
        <v>00602903</v>
      </c>
    </row>
    <row r="136" spans="1:2" x14ac:dyDescent="0.3">
      <c r="A136" s="6">
        <v>131</v>
      </c>
      <c r="B136" s="6" t="str">
        <f>"00605867"</f>
        <v>00605867</v>
      </c>
    </row>
    <row r="137" spans="1:2" x14ac:dyDescent="0.3">
      <c r="A137" s="6">
        <v>132</v>
      </c>
      <c r="B137" s="6" t="str">
        <f>"00606785"</f>
        <v>00606785</v>
      </c>
    </row>
    <row r="138" spans="1:2" x14ac:dyDescent="0.3">
      <c r="A138" s="6">
        <v>133</v>
      </c>
      <c r="B138" s="6" t="str">
        <f>"00608658"</f>
        <v>00608658</v>
      </c>
    </row>
    <row r="139" spans="1:2" x14ac:dyDescent="0.3">
      <c r="A139" s="6">
        <v>134</v>
      </c>
      <c r="B139" s="6" t="str">
        <f>"00610561"</f>
        <v>00610561</v>
      </c>
    </row>
    <row r="140" spans="1:2" x14ac:dyDescent="0.3">
      <c r="A140" s="6">
        <v>135</v>
      </c>
      <c r="B140" s="6" t="str">
        <f>"00612369"</f>
        <v>00612369</v>
      </c>
    </row>
    <row r="141" spans="1:2" x14ac:dyDescent="0.3">
      <c r="A141" s="6">
        <v>136</v>
      </c>
      <c r="B141" s="6" t="str">
        <f>"00612634"</f>
        <v>00612634</v>
      </c>
    </row>
    <row r="142" spans="1:2" x14ac:dyDescent="0.3">
      <c r="A142" s="6">
        <v>137</v>
      </c>
      <c r="B142" s="6" t="str">
        <f>"00613479"</f>
        <v>00613479</v>
      </c>
    </row>
    <row r="143" spans="1:2" x14ac:dyDescent="0.3">
      <c r="A143" s="6">
        <v>138</v>
      </c>
      <c r="B143" s="6" t="str">
        <f>"00613694"</f>
        <v>00613694</v>
      </c>
    </row>
    <row r="144" spans="1:2" x14ac:dyDescent="0.3">
      <c r="A144" s="6">
        <v>139</v>
      </c>
      <c r="B144" s="6" t="str">
        <f>"00613935"</f>
        <v>00613935</v>
      </c>
    </row>
    <row r="145" spans="1:2" x14ac:dyDescent="0.3">
      <c r="A145" s="6">
        <v>140</v>
      </c>
      <c r="B145" s="6" t="str">
        <f>"00614259"</f>
        <v>00614259</v>
      </c>
    </row>
    <row r="146" spans="1:2" x14ac:dyDescent="0.3">
      <c r="A146" s="6">
        <v>141</v>
      </c>
      <c r="B146" s="6" t="str">
        <f>"00614275"</f>
        <v>00614275</v>
      </c>
    </row>
    <row r="147" spans="1:2" x14ac:dyDescent="0.3">
      <c r="A147" s="6">
        <v>142</v>
      </c>
      <c r="B147" s="6" t="str">
        <f>"00616048"</f>
        <v>00616048</v>
      </c>
    </row>
    <row r="148" spans="1:2" x14ac:dyDescent="0.3">
      <c r="A148" s="6">
        <v>143</v>
      </c>
      <c r="B148" s="6" t="str">
        <f>"00619468"</f>
        <v>00619468</v>
      </c>
    </row>
    <row r="149" spans="1:2" x14ac:dyDescent="0.3">
      <c r="A149" s="6">
        <v>144</v>
      </c>
      <c r="B149" s="6" t="str">
        <f>"00620060"</f>
        <v>00620060</v>
      </c>
    </row>
    <row r="150" spans="1:2" x14ac:dyDescent="0.3">
      <c r="A150" s="6">
        <v>145</v>
      </c>
      <c r="B150" s="6" t="str">
        <f>"00620145"</f>
        <v>00620145</v>
      </c>
    </row>
    <row r="151" spans="1:2" x14ac:dyDescent="0.3">
      <c r="A151" s="6">
        <v>146</v>
      </c>
      <c r="B151" s="6" t="str">
        <f>"00620191"</f>
        <v>00620191</v>
      </c>
    </row>
    <row r="152" spans="1:2" x14ac:dyDescent="0.3">
      <c r="A152" s="6">
        <v>147</v>
      </c>
      <c r="B152" s="6" t="str">
        <f>"00621501"</f>
        <v>00621501</v>
      </c>
    </row>
    <row r="153" spans="1:2" x14ac:dyDescent="0.3">
      <c r="A153" s="6">
        <v>148</v>
      </c>
      <c r="B153" s="6" t="str">
        <f>"00621791"</f>
        <v>00621791</v>
      </c>
    </row>
    <row r="154" spans="1:2" x14ac:dyDescent="0.3">
      <c r="A154" s="6">
        <v>149</v>
      </c>
      <c r="B154" s="6" t="str">
        <f>"00622227"</f>
        <v>00622227</v>
      </c>
    </row>
    <row r="155" spans="1:2" x14ac:dyDescent="0.3">
      <c r="A155" s="6">
        <v>150</v>
      </c>
      <c r="B155" s="6" t="str">
        <f>"00623562"</f>
        <v>00623562</v>
      </c>
    </row>
    <row r="156" spans="1:2" x14ac:dyDescent="0.3">
      <c r="A156" s="6">
        <v>151</v>
      </c>
      <c r="B156" s="6" t="str">
        <f>"00625037"</f>
        <v>00625037</v>
      </c>
    </row>
    <row r="157" spans="1:2" x14ac:dyDescent="0.3">
      <c r="A157" s="6">
        <v>152</v>
      </c>
      <c r="B157" s="6" t="str">
        <f>"00627639"</f>
        <v>00627639</v>
      </c>
    </row>
    <row r="158" spans="1:2" x14ac:dyDescent="0.3">
      <c r="A158" s="6">
        <v>153</v>
      </c>
      <c r="B158" s="6" t="str">
        <f>"00627760"</f>
        <v>00627760</v>
      </c>
    </row>
    <row r="159" spans="1:2" x14ac:dyDescent="0.3">
      <c r="A159" s="6">
        <v>154</v>
      </c>
      <c r="B159" s="6" t="str">
        <f>"00628928"</f>
        <v>00628928</v>
      </c>
    </row>
    <row r="160" spans="1:2" x14ac:dyDescent="0.3">
      <c r="A160" s="6">
        <v>155</v>
      </c>
      <c r="B160" s="6" t="str">
        <f>"00629432"</f>
        <v>00629432</v>
      </c>
    </row>
    <row r="161" spans="1:2" x14ac:dyDescent="0.3">
      <c r="A161" s="6">
        <v>156</v>
      </c>
      <c r="B161" s="6" t="str">
        <f>"00629527"</f>
        <v>00629527</v>
      </c>
    </row>
    <row r="162" spans="1:2" x14ac:dyDescent="0.3">
      <c r="A162" s="6">
        <v>157</v>
      </c>
      <c r="B162" s="6" t="str">
        <f>"00630980"</f>
        <v>00630980</v>
      </c>
    </row>
    <row r="163" spans="1:2" x14ac:dyDescent="0.3">
      <c r="A163" s="6">
        <v>158</v>
      </c>
      <c r="B163" s="6" t="str">
        <f>"00631568"</f>
        <v>00631568</v>
      </c>
    </row>
    <row r="164" spans="1:2" x14ac:dyDescent="0.3">
      <c r="A164" s="6">
        <v>159</v>
      </c>
      <c r="B164" s="6" t="str">
        <f>"00631591"</f>
        <v>00631591</v>
      </c>
    </row>
    <row r="165" spans="1:2" x14ac:dyDescent="0.3">
      <c r="A165" s="6">
        <v>160</v>
      </c>
      <c r="B165" s="6" t="str">
        <f>"00638481"</f>
        <v>00638481</v>
      </c>
    </row>
    <row r="166" spans="1:2" x14ac:dyDescent="0.3">
      <c r="A166" s="6">
        <v>161</v>
      </c>
      <c r="B166" s="6" t="str">
        <f>"00639535"</f>
        <v>00639535</v>
      </c>
    </row>
    <row r="167" spans="1:2" x14ac:dyDescent="0.3">
      <c r="A167" s="6">
        <v>162</v>
      </c>
      <c r="B167" s="6" t="str">
        <f>"00640727"</f>
        <v>00640727</v>
      </c>
    </row>
    <row r="168" spans="1:2" x14ac:dyDescent="0.3">
      <c r="A168" s="6">
        <v>163</v>
      </c>
      <c r="B168" s="6" t="str">
        <f>"00647226"</f>
        <v>00647226</v>
      </c>
    </row>
    <row r="169" spans="1:2" x14ac:dyDescent="0.3">
      <c r="A169" s="6">
        <v>164</v>
      </c>
      <c r="B169" s="6" t="str">
        <f>"00647625"</f>
        <v>00647625</v>
      </c>
    </row>
    <row r="170" spans="1:2" x14ac:dyDescent="0.3">
      <c r="A170" s="6">
        <v>165</v>
      </c>
      <c r="B170" s="6" t="str">
        <f>"00648955"</f>
        <v>00648955</v>
      </c>
    </row>
    <row r="171" spans="1:2" x14ac:dyDescent="0.3">
      <c r="A171" s="6">
        <v>166</v>
      </c>
      <c r="B171" s="6" t="str">
        <f>"00655409"</f>
        <v>00655409</v>
      </c>
    </row>
    <row r="172" spans="1:2" x14ac:dyDescent="0.3">
      <c r="A172" s="6">
        <v>167</v>
      </c>
      <c r="B172" s="6" t="str">
        <f>"00656877"</f>
        <v>00656877</v>
      </c>
    </row>
    <row r="173" spans="1:2" x14ac:dyDescent="0.3">
      <c r="A173" s="6">
        <v>168</v>
      </c>
      <c r="B173" s="6" t="str">
        <f>"00665512"</f>
        <v>00665512</v>
      </c>
    </row>
    <row r="174" spans="1:2" x14ac:dyDescent="0.3">
      <c r="A174" s="6">
        <v>169</v>
      </c>
      <c r="B174" s="6" t="str">
        <f>"00674234"</f>
        <v>00674234</v>
      </c>
    </row>
    <row r="175" spans="1:2" x14ac:dyDescent="0.3">
      <c r="A175" s="6">
        <v>170</v>
      </c>
      <c r="B175" s="6" t="str">
        <f>"00682409"</f>
        <v>00682409</v>
      </c>
    </row>
    <row r="176" spans="1:2" x14ac:dyDescent="0.3">
      <c r="A176" s="6">
        <v>171</v>
      </c>
      <c r="B176" s="6" t="str">
        <f>"00684750"</f>
        <v>00684750</v>
      </c>
    </row>
    <row r="177" spans="1:2" x14ac:dyDescent="0.3">
      <c r="A177" s="6">
        <v>172</v>
      </c>
      <c r="B177" s="6" t="str">
        <f>"00709570"</f>
        <v>00709570</v>
      </c>
    </row>
    <row r="178" spans="1:2" x14ac:dyDescent="0.3">
      <c r="A178" s="6">
        <v>173</v>
      </c>
      <c r="B178" s="6" t="str">
        <f>"00715652"</f>
        <v>00715652</v>
      </c>
    </row>
    <row r="179" spans="1:2" x14ac:dyDescent="0.3">
      <c r="A179" s="6">
        <v>174</v>
      </c>
      <c r="B179" s="6" t="str">
        <f>"00727249"</f>
        <v>00727249</v>
      </c>
    </row>
    <row r="180" spans="1:2" x14ac:dyDescent="0.3">
      <c r="A180" s="6">
        <v>175</v>
      </c>
      <c r="B180" s="6" t="str">
        <f>"00739535"</f>
        <v>00739535</v>
      </c>
    </row>
    <row r="181" spans="1:2" x14ac:dyDescent="0.3">
      <c r="A181" s="6">
        <v>176</v>
      </c>
      <c r="B181" s="6" t="str">
        <f>"00758259"</f>
        <v>00758259</v>
      </c>
    </row>
    <row r="182" spans="1:2" x14ac:dyDescent="0.3">
      <c r="A182" s="6">
        <v>177</v>
      </c>
      <c r="B182" s="6" t="str">
        <f>"00759057"</f>
        <v>00759057</v>
      </c>
    </row>
    <row r="183" spans="1:2" x14ac:dyDescent="0.3">
      <c r="A183" s="6">
        <v>178</v>
      </c>
      <c r="B183" s="6" t="str">
        <f>"00760668"</f>
        <v>00760668</v>
      </c>
    </row>
    <row r="184" spans="1:2" x14ac:dyDescent="0.3">
      <c r="A184" s="6">
        <v>179</v>
      </c>
      <c r="B184" s="6" t="str">
        <f>"00761144"</f>
        <v>00761144</v>
      </c>
    </row>
    <row r="185" spans="1:2" x14ac:dyDescent="0.3">
      <c r="A185" s="6">
        <v>180</v>
      </c>
      <c r="B185" s="6" t="str">
        <f>"00762864"</f>
        <v>00762864</v>
      </c>
    </row>
    <row r="186" spans="1:2" x14ac:dyDescent="0.3">
      <c r="A186" s="6">
        <v>181</v>
      </c>
      <c r="B186" s="6" t="str">
        <f>"00763068"</f>
        <v>00763068</v>
      </c>
    </row>
    <row r="187" spans="1:2" x14ac:dyDescent="0.3">
      <c r="A187" s="6">
        <v>182</v>
      </c>
      <c r="B187" s="6" t="str">
        <f>"00765175"</f>
        <v>00765175</v>
      </c>
    </row>
    <row r="188" spans="1:2" x14ac:dyDescent="0.3">
      <c r="A188" s="6">
        <v>183</v>
      </c>
      <c r="B188" s="6" t="str">
        <f>"00766130"</f>
        <v>00766130</v>
      </c>
    </row>
    <row r="189" spans="1:2" x14ac:dyDescent="0.3">
      <c r="A189" s="6">
        <v>184</v>
      </c>
      <c r="B189" s="6" t="str">
        <f>"00766937"</f>
        <v>00766937</v>
      </c>
    </row>
    <row r="190" spans="1:2" x14ac:dyDescent="0.3">
      <c r="A190" s="6">
        <v>185</v>
      </c>
      <c r="B190" s="6" t="str">
        <f>"00767023"</f>
        <v>00767023</v>
      </c>
    </row>
    <row r="191" spans="1:2" x14ac:dyDescent="0.3">
      <c r="A191" s="6">
        <v>186</v>
      </c>
      <c r="B191" s="6" t="str">
        <f>"00767265"</f>
        <v>00767265</v>
      </c>
    </row>
    <row r="192" spans="1:2" x14ac:dyDescent="0.3">
      <c r="A192" s="6">
        <v>187</v>
      </c>
      <c r="B192" s="6" t="str">
        <f>"00767268"</f>
        <v>00767268</v>
      </c>
    </row>
    <row r="193" spans="1:2" x14ac:dyDescent="0.3">
      <c r="A193" s="6">
        <v>188</v>
      </c>
      <c r="B193" s="6" t="str">
        <f>"00767456"</f>
        <v>00767456</v>
      </c>
    </row>
    <row r="194" spans="1:2" x14ac:dyDescent="0.3">
      <c r="A194" s="6">
        <v>189</v>
      </c>
      <c r="B194" s="6" t="str">
        <f>"00767761"</f>
        <v>00767761</v>
      </c>
    </row>
    <row r="195" spans="1:2" x14ac:dyDescent="0.3">
      <c r="A195" s="6">
        <v>190</v>
      </c>
      <c r="B195" s="6" t="str">
        <f>"00768589"</f>
        <v>00768589</v>
      </c>
    </row>
    <row r="196" spans="1:2" x14ac:dyDescent="0.3">
      <c r="A196" s="6">
        <v>191</v>
      </c>
      <c r="B196" s="6" t="str">
        <f>"00768960"</f>
        <v>00768960</v>
      </c>
    </row>
    <row r="197" spans="1:2" x14ac:dyDescent="0.3">
      <c r="A197" s="6">
        <v>192</v>
      </c>
      <c r="B197" s="6" t="str">
        <f>"00769483"</f>
        <v>00769483</v>
      </c>
    </row>
    <row r="198" spans="1:2" x14ac:dyDescent="0.3">
      <c r="A198" s="6">
        <v>193</v>
      </c>
      <c r="B198" s="6" t="str">
        <f>"00769795"</f>
        <v>00769795</v>
      </c>
    </row>
    <row r="199" spans="1:2" x14ac:dyDescent="0.3">
      <c r="A199" s="6">
        <v>194</v>
      </c>
      <c r="B199" s="6" t="str">
        <f>"00769796"</f>
        <v>00769796</v>
      </c>
    </row>
    <row r="200" spans="1:2" x14ac:dyDescent="0.3">
      <c r="A200" s="6">
        <v>195</v>
      </c>
      <c r="B200" s="6" t="str">
        <f>"00770008"</f>
        <v>00770008</v>
      </c>
    </row>
    <row r="201" spans="1:2" x14ac:dyDescent="0.3">
      <c r="A201" s="6">
        <v>196</v>
      </c>
      <c r="B201" s="6" t="str">
        <f>"00770430"</f>
        <v>00770430</v>
      </c>
    </row>
    <row r="202" spans="1:2" x14ac:dyDescent="0.3">
      <c r="A202" s="6">
        <v>197</v>
      </c>
      <c r="B202" s="6" t="str">
        <f>"00770838"</f>
        <v>00770838</v>
      </c>
    </row>
    <row r="203" spans="1:2" x14ac:dyDescent="0.3">
      <c r="A203" s="6">
        <v>198</v>
      </c>
      <c r="B203" s="6" t="str">
        <f>"00771588"</f>
        <v>00771588</v>
      </c>
    </row>
    <row r="204" spans="1:2" x14ac:dyDescent="0.3">
      <c r="A204" s="6">
        <v>199</v>
      </c>
      <c r="B204" s="6" t="str">
        <f>"00772430"</f>
        <v>00772430</v>
      </c>
    </row>
    <row r="205" spans="1:2" x14ac:dyDescent="0.3">
      <c r="A205" s="6">
        <v>200</v>
      </c>
      <c r="B205" s="6" t="str">
        <f>"00772880"</f>
        <v>00772880</v>
      </c>
    </row>
    <row r="206" spans="1:2" x14ac:dyDescent="0.3">
      <c r="A206" s="6">
        <v>201</v>
      </c>
      <c r="B206" s="6" t="str">
        <f>"00772968"</f>
        <v>00772968</v>
      </c>
    </row>
    <row r="207" spans="1:2" x14ac:dyDescent="0.3">
      <c r="A207" s="6">
        <v>202</v>
      </c>
      <c r="B207" s="6" t="str">
        <f>"00777166"</f>
        <v>00777166</v>
      </c>
    </row>
    <row r="208" spans="1:2" x14ac:dyDescent="0.3">
      <c r="A208" s="6">
        <v>203</v>
      </c>
      <c r="B208" s="6" t="str">
        <f>"00781090"</f>
        <v>00781090</v>
      </c>
    </row>
    <row r="209" spans="1:2" x14ac:dyDescent="0.3">
      <c r="A209" s="6">
        <v>204</v>
      </c>
      <c r="B209" s="6" t="str">
        <f>"00783656"</f>
        <v>00783656</v>
      </c>
    </row>
    <row r="210" spans="1:2" x14ac:dyDescent="0.3">
      <c r="A210" s="6">
        <v>205</v>
      </c>
      <c r="B210" s="6" t="str">
        <f>"00783830"</f>
        <v>00783830</v>
      </c>
    </row>
    <row r="211" spans="1:2" x14ac:dyDescent="0.3">
      <c r="A211" s="6">
        <v>206</v>
      </c>
      <c r="B211" s="6" t="str">
        <f>"00785675"</f>
        <v>00785675</v>
      </c>
    </row>
    <row r="212" spans="1:2" x14ac:dyDescent="0.3">
      <c r="A212" s="6">
        <v>207</v>
      </c>
      <c r="B212" s="6" t="str">
        <f>"00788276"</f>
        <v>00788276</v>
      </c>
    </row>
    <row r="213" spans="1:2" x14ac:dyDescent="0.3">
      <c r="A213" s="6">
        <v>208</v>
      </c>
      <c r="B213" s="6" t="str">
        <f>"00793469"</f>
        <v>00793469</v>
      </c>
    </row>
    <row r="214" spans="1:2" x14ac:dyDescent="0.3">
      <c r="A214" s="6">
        <v>209</v>
      </c>
      <c r="B214" s="6" t="str">
        <f>"00793711"</f>
        <v>00793711</v>
      </c>
    </row>
    <row r="215" spans="1:2" x14ac:dyDescent="0.3">
      <c r="A215" s="6">
        <v>210</v>
      </c>
      <c r="B215" s="6" t="str">
        <f>"00796083"</f>
        <v>00796083</v>
      </c>
    </row>
    <row r="216" spans="1:2" x14ac:dyDescent="0.3">
      <c r="A216" s="6">
        <v>211</v>
      </c>
      <c r="B216" s="6" t="str">
        <f>"00797253"</f>
        <v>00797253</v>
      </c>
    </row>
    <row r="217" spans="1:2" x14ac:dyDescent="0.3">
      <c r="A217" s="6">
        <v>212</v>
      </c>
      <c r="B217" s="6" t="str">
        <f>"00801136"</f>
        <v>00801136</v>
      </c>
    </row>
    <row r="218" spans="1:2" x14ac:dyDescent="0.3">
      <c r="A218" s="6">
        <v>213</v>
      </c>
      <c r="B218" s="6" t="str">
        <f>"00803399"</f>
        <v>00803399</v>
      </c>
    </row>
    <row r="219" spans="1:2" x14ac:dyDescent="0.3">
      <c r="A219" s="6">
        <v>214</v>
      </c>
      <c r="B219" s="6" t="str">
        <f>"00804517"</f>
        <v>00804517</v>
      </c>
    </row>
    <row r="220" spans="1:2" x14ac:dyDescent="0.3">
      <c r="A220" s="6">
        <v>215</v>
      </c>
      <c r="B220" s="6" t="str">
        <f>"00804769"</f>
        <v>00804769</v>
      </c>
    </row>
    <row r="221" spans="1:2" x14ac:dyDescent="0.3">
      <c r="A221" s="6">
        <v>216</v>
      </c>
      <c r="B221" s="6" t="str">
        <f>"00809522"</f>
        <v>00809522</v>
      </c>
    </row>
    <row r="222" spans="1:2" x14ac:dyDescent="0.3">
      <c r="A222" s="6">
        <v>217</v>
      </c>
      <c r="B222" s="6" t="str">
        <f>"00810285"</f>
        <v>00810285</v>
      </c>
    </row>
    <row r="223" spans="1:2" x14ac:dyDescent="0.3">
      <c r="A223" s="6">
        <v>218</v>
      </c>
      <c r="B223" s="6" t="str">
        <f>"00811340"</f>
        <v>00811340</v>
      </c>
    </row>
    <row r="224" spans="1:2" x14ac:dyDescent="0.3">
      <c r="A224" s="6">
        <v>219</v>
      </c>
      <c r="B224" s="6" t="str">
        <f>"00813346"</f>
        <v>00813346</v>
      </c>
    </row>
    <row r="225" spans="1:2" x14ac:dyDescent="0.3">
      <c r="A225" s="6">
        <v>220</v>
      </c>
      <c r="B225" s="6" t="str">
        <f>"00813360"</f>
        <v>00813360</v>
      </c>
    </row>
    <row r="226" spans="1:2" x14ac:dyDescent="0.3">
      <c r="A226" s="6">
        <v>221</v>
      </c>
      <c r="B226" s="6" t="str">
        <f>"00813767"</f>
        <v>00813767</v>
      </c>
    </row>
    <row r="227" spans="1:2" x14ac:dyDescent="0.3">
      <c r="A227" s="6">
        <v>222</v>
      </c>
      <c r="B227" s="6" t="str">
        <f>"00814471"</f>
        <v>00814471</v>
      </c>
    </row>
    <row r="228" spans="1:2" x14ac:dyDescent="0.3">
      <c r="A228" s="6">
        <v>223</v>
      </c>
      <c r="B228" s="6" t="str">
        <f>"00815975"</f>
        <v>00815975</v>
      </c>
    </row>
    <row r="229" spans="1:2" x14ac:dyDescent="0.3">
      <c r="A229" s="6">
        <v>224</v>
      </c>
      <c r="B229" s="6" t="str">
        <f>"00819997"</f>
        <v>00819997</v>
      </c>
    </row>
    <row r="230" spans="1:2" x14ac:dyDescent="0.3">
      <c r="A230" s="6">
        <v>225</v>
      </c>
      <c r="B230" s="6" t="str">
        <f>"00823887"</f>
        <v>00823887</v>
      </c>
    </row>
    <row r="231" spans="1:2" x14ac:dyDescent="0.3">
      <c r="A231" s="6">
        <v>226</v>
      </c>
      <c r="B231" s="6" t="str">
        <f>"00823930"</f>
        <v>00823930</v>
      </c>
    </row>
    <row r="232" spans="1:2" x14ac:dyDescent="0.3">
      <c r="A232" s="6">
        <v>227</v>
      </c>
      <c r="B232" s="6" t="str">
        <f>"00824426"</f>
        <v>00824426</v>
      </c>
    </row>
    <row r="233" spans="1:2" x14ac:dyDescent="0.3">
      <c r="A233" s="6">
        <v>228</v>
      </c>
      <c r="B233" s="6" t="str">
        <f>"00824648"</f>
        <v>00824648</v>
      </c>
    </row>
    <row r="234" spans="1:2" x14ac:dyDescent="0.3">
      <c r="A234" s="6">
        <v>229</v>
      </c>
      <c r="B234" s="6" t="str">
        <f>"00825305"</f>
        <v>00825305</v>
      </c>
    </row>
    <row r="235" spans="1:2" x14ac:dyDescent="0.3">
      <c r="A235" s="6">
        <v>230</v>
      </c>
      <c r="B235" s="6" t="str">
        <f>"00825419"</f>
        <v>00825419</v>
      </c>
    </row>
    <row r="236" spans="1:2" x14ac:dyDescent="0.3">
      <c r="A236" s="6">
        <v>231</v>
      </c>
      <c r="B236" s="6" t="str">
        <f>"00826206"</f>
        <v>00826206</v>
      </c>
    </row>
    <row r="237" spans="1:2" x14ac:dyDescent="0.3">
      <c r="A237" s="6">
        <v>232</v>
      </c>
      <c r="B237" s="6" t="str">
        <f>"00826520"</f>
        <v>00826520</v>
      </c>
    </row>
    <row r="238" spans="1:2" x14ac:dyDescent="0.3">
      <c r="A238" s="6">
        <v>233</v>
      </c>
      <c r="B238" s="6" t="str">
        <f>"00827026"</f>
        <v>00827026</v>
      </c>
    </row>
    <row r="239" spans="1:2" x14ac:dyDescent="0.3">
      <c r="A239" s="6">
        <v>234</v>
      </c>
      <c r="B239" s="6" t="str">
        <f>"00827053"</f>
        <v>00827053</v>
      </c>
    </row>
    <row r="240" spans="1:2" x14ac:dyDescent="0.3">
      <c r="A240" s="6">
        <v>235</v>
      </c>
      <c r="B240" s="6" t="str">
        <f>"00827095"</f>
        <v>00827095</v>
      </c>
    </row>
    <row r="241" spans="1:2" x14ac:dyDescent="0.3">
      <c r="A241" s="6">
        <v>236</v>
      </c>
      <c r="B241" s="6" t="str">
        <f>"00827865"</f>
        <v>00827865</v>
      </c>
    </row>
    <row r="242" spans="1:2" x14ac:dyDescent="0.3">
      <c r="A242" s="6">
        <v>237</v>
      </c>
      <c r="B242" s="6" t="str">
        <f>"00829457"</f>
        <v>00829457</v>
      </c>
    </row>
    <row r="243" spans="1:2" x14ac:dyDescent="0.3">
      <c r="A243" s="6">
        <v>238</v>
      </c>
      <c r="B243" s="6" t="str">
        <f>"00829695"</f>
        <v>00829695</v>
      </c>
    </row>
    <row r="244" spans="1:2" x14ac:dyDescent="0.3">
      <c r="A244" s="6">
        <v>239</v>
      </c>
      <c r="B244" s="6" t="str">
        <f>"00830887"</f>
        <v>00830887</v>
      </c>
    </row>
    <row r="245" spans="1:2" x14ac:dyDescent="0.3">
      <c r="A245" s="6">
        <v>240</v>
      </c>
      <c r="B245" s="6" t="str">
        <f>"00831448"</f>
        <v>00831448</v>
      </c>
    </row>
    <row r="246" spans="1:2" x14ac:dyDescent="0.3">
      <c r="A246" s="6">
        <v>241</v>
      </c>
      <c r="B246" s="6" t="str">
        <f>"00831775"</f>
        <v>00831775</v>
      </c>
    </row>
    <row r="247" spans="1:2" x14ac:dyDescent="0.3">
      <c r="A247" s="6">
        <v>242</v>
      </c>
      <c r="B247" s="6" t="str">
        <f>"00832226"</f>
        <v>00832226</v>
      </c>
    </row>
    <row r="248" spans="1:2" x14ac:dyDescent="0.3">
      <c r="A248" s="6">
        <v>243</v>
      </c>
      <c r="B248" s="6" t="str">
        <f>"00832337"</f>
        <v>00832337</v>
      </c>
    </row>
    <row r="249" spans="1:2" x14ac:dyDescent="0.3">
      <c r="A249" s="6">
        <v>244</v>
      </c>
      <c r="B249" s="6" t="str">
        <f>"00832503"</f>
        <v>00832503</v>
      </c>
    </row>
    <row r="250" spans="1:2" x14ac:dyDescent="0.3">
      <c r="A250" s="6">
        <v>245</v>
      </c>
      <c r="B250" s="6" t="str">
        <f>"00832802"</f>
        <v>00832802</v>
      </c>
    </row>
    <row r="251" spans="1:2" x14ac:dyDescent="0.3">
      <c r="A251" s="6">
        <v>246</v>
      </c>
      <c r="B251" s="6" t="str">
        <f>"00833700"</f>
        <v>00833700</v>
      </c>
    </row>
    <row r="252" spans="1:2" x14ac:dyDescent="0.3">
      <c r="A252" s="6">
        <v>247</v>
      </c>
      <c r="B252" s="6" t="str">
        <f>"00833963"</f>
        <v>00833963</v>
      </c>
    </row>
    <row r="253" spans="1:2" x14ac:dyDescent="0.3">
      <c r="A253" s="6">
        <v>248</v>
      </c>
      <c r="B253" s="6" t="str">
        <f>"00834141"</f>
        <v>00834141</v>
      </c>
    </row>
    <row r="254" spans="1:2" x14ac:dyDescent="0.3">
      <c r="A254" s="6">
        <v>249</v>
      </c>
      <c r="B254" s="6" t="str">
        <f>"00834488"</f>
        <v>00834488</v>
      </c>
    </row>
    <row r="255" spans="1:2" x14ac:dyDescent="0.3">
      <c r="A255" s="6">
        <v>250</v>
      </c>
      <c r="B255" s="6" t="str">
        <f>"00834769"</f>
        <v>00834769</v>
      </c>
    </row>
    <row r="256" spans="1:2" x14ac:dyDescent="0.3">
      <c r="A256" s="6">
        <v>251</v>
      </c>
      <c r="B256" s="6" t="str">
        <f>"00835953"</f>
        <v>00835953</v>
      </c>
    </row>
    <row r="257" spans="1:2" x14ac:dyDescent="0.3">
      <c r="A257" s="6">
        <v>252</v>
      </c>
      <c r="B257" s="6" t="str">
        <f>"00836018"</f>
        <v>00836018</v>
      </c>
    </row>
    <row r="258" spans="1:2" x14ac:dyDescent="0.3">
      <c r="A258" s="6">
        <v>253</v>
      </c>
      <c r="B258" s="6" t="str">
        <f>"00836071"</f>
        <v>00836071</v>
      </c>
    </row>
    <row r="259" spans="1:2" x14ac:dyDescent="0.3">
      <c r="A259" s="6">
        <v>254</v>
      </c>
      <c r="B259" s="6" t="str">
        <f>"00836376"</f>
        <v>00836376</v>
      </c>
    </row>
    <row r="260" spans="1:2" x14ac:dyDescent="0.3">
      <c r="A260" s="6">
        <v>255</v>
      </c>
      <c r="B260" s="6" t="str">
        <f>"00836478"</f>
        <v>00836478</v>
      </c>
    </row>
    <row r="261" spans="1:2" x14ac:dyDescent="0.3">
      <c r="A261" s="6">
        <v>256</v>
      </c>
      <c r="B261" s="6" t="str">
        <f>"00836772"</f>
        <v>00836772</v>
      </c>
    </row>
    <row r="262" spans="1:2" x14ac:dyDescent="0.3">
      <c r="A262" s="6">
        <v>257</v>
      </c>
      <c r="B262" s="6" t="str">
        <f>"00836792"</f>
        <v>00836792</v>
      </c>
    </row>
    <row r="263" spans="1:2" x14ac:dyDescent="0.3">
      <c r="A263" s="6">
        <v>258</v>
      </c>
      <c r="B263" s="6" t="str">
        <f>"00837111"</f>
        <v>00837111</v>
      </c>
    </row>
    <row r="264" spans="1:2" x14ac:dyDescent="0.3">
      <c r="A264" s="6">
        <v>259</v>
      </c>
      <c r="B264" s="6" t="str">
        <f>"00837234"</f>
        <v>00837234</v>
      </c>
    </row>
    <row r="265" spans="1:2" x14ac:dyDescent="0.3">
      <c r="A265" s="6">
        <v>260</v>
      </c>
      <c r="B265" s="6" t="str">
        <f>"00837509"</f>
        <v>00837509</v>
      </c>
    </row>
    <row r="266" spans="1:2" x14ac:dyDescent="0.3">
      <c r="A266" s="6">
        <v>261</v>
      </c>
      <c r="B266" s="6" t="str">
        <f>"00837530"</f>
        <v>00837530</v>
      </c>
    </row>
    <row r="267" spans="1:2" x14ac:dyDescent="0.3">
      <c r="A267" s="6">
        <v>262</v>
      </c>
      <c r="B267" s="6" t="str">
        <f>"00837725"</f>
        <v>00837725</v>
      </c>
    </row>
    <row r="268" spans="1:2" x14ac:dyDescent="0.3">
      <c r="A268" s="6">
        <v>263</v>
      </c>
      <c r="B268" s="6" t="str">
        <f>"00837943"</f>
        <v>00837943</v>
      </c>
    </row>
    <row r="269" spans="1:2" x14ac:dyDescent="0.3">
      <c r="A269" s="6">
        <v>264</v>
      </c>
      <c r="B269" s="6" t="str">
        <f>"00838023"</f>
        <v>00838023</v>
      </c>
    </row>
    <row r="270" spans="1:2" x14ac:dyDescent="0.3">
      <c r="A270" s="6">
        <v>265</v>
      </c>
      <c r="B270" s="6" t="str">
        <f>"00838029"</f>
        <v>00838029</v>
      </c>
    </row>
    <row r="271" spans="1:2" x14ac:dyDescent="0.3">
      <c r="A271" s="6">
        <v>266</v>
      </c>
      <c r="B271" s="6" t="str">
        <f>"00838324"</f>
        <v>00838324</v>
      </c>
    </row>
    <row r="272" spans="1:2" x14ac:dyDescent="0.3">
      <c r="A272" s="6">
        <v>267</v>
      </c>
      <c r="B272" s="6" t="str">
        <f>"00838467"</f>
        <v>00838467</v>
      </c>
    </row>
    <row r="273" spans="1:2" x14ac:dyDescent="0.3">
      <c r="A273" s="6">
        <v>268</v>
      </c>
      <c r="B273" s="6" t="str">
        <f>"00838526"</f>
        <v>00838526</v>
      </c>
    </row>
    <row r="274" spans="1:2" x14ac:dyDescent="0.3">
      <c r="A274" s="6">
        <v>269</v>
      </c>
      <c r="B274" s="6" t="str">
        <f>"00838568"</f>
        <v>00838568</v>
      </c>
    </row>
    <row r="275" spans="1:2" x14ac:dyDescent="0.3">
      <c r="A275" s="6">
        <v>270</v>
      </c>
      <c r="B275" s="6" t="str">
        <f>"00838569"</f>
        <v>00838569</v>
      </c>
    </row>
    <row r="276" spans="1:2" x14ac:dyDescent="0.3">
      <c r="A276" s="6">
        <v>271</v>
      </c>
      <c r="B276" s="6" t="str">
        <f>"00838809"</f>
        <v>00838809</v>
      </c>
    </row>
    <row r="277" spans="1:2" x14ac:dyDescent="0.3">
      <c r="A277" s="6">
        <v>272</v>
      </c>
      <c r="B277" s="6" t="str">
        <f>"00839185"</f>
        <v>00839185</v>
      </c>
    </row>
    <row r="278" spans="1:2" x14ac:dyDescent="0.3">
      <c r="A278" s="6">
        <v>273</v>
      </c>
      <c r="B278" s="6" t="str">
        <f>"00839305"</f>
        <v>00839305</v>
      </c>
    </row>
    <row r="279" spans="1:2" x14ac:dyDescent="0.3">
      <c r="A279" s="6">
        <v>274</v>
      </c>
      <c r="B279" s="6" t="str">
        <f>"00839312"</f>
        <v>00839312</v>
      </c>
    </row>
    <row r="280" spans="1:2" x14ac:dyDescent="0.3">
      <c r="A280" s="6">
        <v>275</v>
      </c>
      <c r="B280" s="6" t="str">
        <f>"00839317"</f>
        <v>00839317</v>
      </c>
    </row>
    <row r="281" spans="1:2" x14ac:dyDescent="0.3">
      <c r="A281" s="6">
        <v>276</v>
      </c>
      <c r="B281" s="6" t="str">
        <f>"00839333"</f>
        <v>00839333</v>
      </c>
    </row>
    <row r="282" spans="1:2" x14ac:dyDescent="0.3">
      <c r="A282" s="6">
        <v>277</v>
      </c>
      <c r="B282" s="6" t="str">
        <f>"00839342"</f>
        <v>00839342</v>
      </c>
    </row>
    <row r="283" spans="1:2" x14ac:dyDescent="0.3">
      <c r="A283" s="6">
        <v>278</v>
      </c>
      <c r="B283" s="6" t="str">
        <f>"00839355"</f>
        <v>00839355</v>
      </c>
    </row>
    <row r="284" spans="1:2" x14ac:dyDescent="0.3">
      <c r="A284" s="6">
        <v>279</v>
      </c>
      <c r="B284" s="6" t="str">
        <f>"00839356"</f>
        <v>00839356</v>
      </c>
    </row>
    <row r="285" spans="1:2" x14ac:dyDescent="0.3">
      <c r="A285" s="6">
        <v>280</v>
      </c>
      <c r="B285" s="6" t="str">
        <f>"00839364"</f>
        <v>00839364</v>
      </c>
    </row>
    <row r="286" spans="1:2" x14ac:dyDescent="0.3">
      <c r="A286" s="6">
        <v>281</v>
      </c>
      <c r="B286" s="6" t="str">
        <f>"00839386"</f>
        <v>00839386</v>
      </c>
    </row>
    <row r="287" spans="1:2" x14ac:dyDescent="0.3">
      <c r="A287" s="6">
        <v>282</v>
      </c>
      <c r="B287" s="6" t="str">
        <f>"00839393"</f>
        <v>00839393</v>
      </c>
    </row>
    <row r="288" spans="1:2" x14ac:dyDescent="0.3">
      <c r="A288" s="6">
        <v>283</v>
      </c>
      <c r="B288" s="6" t="str">
        <f>"00839396"</f>
        <v>00839396</v>
      </c>
    </row>
    <row r="289" spans="1:2" x14ac:dyDescent="0.3">
      <c r="A289" s="6">
        <v>284</v>
      </c>
      <c r="B289" s="6" t="str">
        <f>"00839423"</f>
        <v>00839423</v>
      </c>
    </row>
    <row r="290" spans="1:2" x14ac:dyDescent="0.3">
      <c r="A290" s="6">
        <v>285</v>
      </c>
      <c r="B290" s="6" t="str">
        <f>"00839425"</f>
        <v>00839425</v>
      </c>
    </row>
    <row r="291" spans="1:2" x14ac:dyDescent="0.3">
      <c r="A291" s="6">
        <v>286</v>
      </c>
      <c r="B291" s="6" t="str">
        <f>"00839467"</f>
        <v>00839467</v>
      </c>
    </row>
    <row r="292" spans="1:2" x14ac:dyDescent="0.3">
      <c r="A292" s="6">
        <v>287</v>
      </c>
      <c r="B292" s="6" t="str">
        <f>"00839500"</f>
        <v>00839500</v>
      </c>
    </row>
    <row r="293" spans="1:2" x14ac:dyDescent="0.3">
      <c r="A293" s="6">
        <v>288</v>
      </c>
      <c r="B293" s="6" t="str">
        <f>"00839509"</f>
        <v>00839509</v>
      </c>
    </row>
    <row r="294" spans="1:2" x14ac:dyDescent="0.3">
      <c r="A294" s="6">
        <v>289</v>
      </c>
      <c r="B294" s="6" t="str">
        <f>"00839586"</f>
        <v>00839586</v>
      </c>
    </row>
    <row r="295" spans="1:2" x14ac:dyDescent="0.3">
      <c r="A295" s="6">
        <v>290</v>
      </c>
      <c r="B295" s="6" t="str">
        <f>"00839664"</f>
        <v>00839664</v>
      </c>
    </row>
    <row r="296" spans="1:2" x14ac:dyDescent="0.3">
      <c r="A296" s="6">
        <v>291</v>
      </c>
      <c r="B296" s="6" t="str">
        <f>"00839746"</f>
        <v>00839746</v>
      </c>
    </row>
    <row r="297" spans="1:2" x14ac:dyDescent="0.3">
      <c r="A297" s="6">
        <v>292</v>
      </c>
      <c r="B297" s="6" t="str">
        <f>"00839764"</f>
        <v>00839764</v>
      </c>
    </row>
    <row r="298" spans="1:2" x14ac:dyDescent="0.3">
      <c r="A298" s="6">
        <v>293</v>
      </c>
      <c r="B298" s="6" t="str">
        <f>"00839768"</f>
        <v>00839768</v>
      </c>
    </row>
    <row r="299" spans="1:2" x14ac:dyDescent="0.3">
      <c r="A299" s="6">
        <v>294</v>
      </c>
      <c r="B299" s="6" t="str">
        <f>"00839788"</f>
        <v>00839788</v>
      </c>
    </row>
    <row r="300" spans="1:2" x14ac:dyDescent="0.3">
      <c r="A300" s="6">
        <v>295</v>
      </c>
      <c r="B300" s="6" t="str">
        <f>"00839809"</f>
        <v>00839809</v>
      </c>
    </row>
    <row r="301" spans="1:2" x14ac:dyDescent="0.3">
      <c r="A301" s="6">
        <v>296</v>
      </c>
      <c r="B301" s="6" t="str">
        <f>"00839850"</f>
        <v>00839850</v>
      </c>
    </row>
    <row r="302" spans="1:2" x14ac:dyDescent="0.3">
      <c r="A302" s="6">
        <v>297</v>
      </c>
      <c r="B302" s="6" t="str">
        <f>"00839875"</f>
        <v>00839875</v>
      </c>
    </row>
    <row r="303" spans="1:2" x14ac:dyDescent="0.3">
      <c r="A303" s="6">
        <v>298</v>
      </c>
      <c r="B303" s="6" t="str">
        <f>"00839906"</f>
        <v>00839906</v>
      </c>
    </row>
    <row r="304" spans="1:2" x14ac:dyDescent="0.3">
      <c r="A304" s="6">
        <v>299</v>
      </c>
      <c r="B304" s="6" t="str">
        <f>"00839913"</f>
        <v>00839913</v>
      </c>
    </row>
    <row r="305" spans="1:2" x14ac:dyDescent="0.3">
      <c r="A305" s="6">
        <v>300</v>
      </c>
      <c r="B305" s="6" t="str">
        <f>"00839966"</f>
        <v>00839966</v>
      </c>
    </row>
    <row r="306" spans="1:2" x14ac:dyDescent="0.3">
      <c r="A306" s="6">
        <v>301</v>
      </c>
      <c r="B306" s="6" t="str">
        <f>"00840006"</f>
        <v>00840006</v>
      </c>
    </row>
    <row r="307" spans="1:2" x14ac:dyDescent="0.3">
      <c r="A307" s="6">
        <v>302</v>
      </c>
      <c r="B307" s="6" t="str">
        <f>"00840065"</f>
        <v>00840065</v>
      </c>
    </row>
    <row r="308" spans="1:2" x14ac:dyDescent="0.3">
      <c r="A308" s="6">
        <v>303</v>
      </c>
      <c r="B308" s="6" t="str">
        <f>"00840121"</f>
        <v>00840121</v>
      </c>
    </row>
    <row r="309" spans="1:2" x14ac:dyDescent="0.3">
      <c r="A309" s="6">
        <v>304</v>
      </c>
      <c r="B309" s="6" t="str">
        <f>"00840151"</f>
        <v>00840151</v>
      </c>
    </row>
    <row r="310" spans="1:2" x14ac:dyDescent="0.3">
      <c r="A310" s="6">
        <v>305</v>
      </c>
      <c r="B310" s="6" t="str">
        <f>"00840217"</f>
        <v>00840217</v>
      </c>
    </row>
    <row r="311" spans="1:2" x14ac:dyDescent="0.3">
      <c r="A311" s="6">
        <v>306</v>
      </c>
      <c r="B311" s="6" t="str">
        <f>"00840233"</f>
        <v>00840233</v>
      </c>
    </row>
    <row r="312" spans="1:2" x14ac:dyDescent="0.3">
      <c r="A312" s="6">
        <v>307</v>
      </c>
      <c r="B312" s="6" t="str">
        <f>"00840247"</f>
        <v>00840247</v>
      </c>
    </row>
    <row r="313" spans="1:2" x14ac:dyDescent="0.3">
      <c r="A313" s="6">
        <v>308</v>
      </c>
      <c r="B313" s="6" t="str">
        <f>"00840248"</f>
        <v>00840248</v>
      </c>
    </row>
    <row r="314" spans="1:2" x14ac:dyDescent="0.3">
      <c r="A314" s="6">
        <v>309</v>
      </c>
      <c r="B314" s="6" t="str">
        <f>"00840249"</f>
        <v>00840249</v>
      </c>
    </row>
    <row r="315" spans="1:2" x14ac:dyDescent="0.3">
      <c r="A315" s="6">
        <v>310</v>
      </c>
      <c r="B315" s="6" t="str">
        <f>"00840250"</f>
        <v>00840250</v>
      </c>
    </row>
    <row r="316" spans="1:2" x14ac:dyDescent="0.3">
      <c r="A316" s="6">
        <v>311</v>
      </c>
      <c r="B316" s="6" t="str">
        <f>"00840257"</f>
        <v>00840257</v>
      </c>
    </row>
    <row r="317" spans="1:2" x14ac:dyDescent="0.3">
      <c r="A317" s="6">
        <v>312</v>
      </c>
      <c r="B317" s="6" t="str">
        <f>"00840260"</f>
        <v>00840260</v>
      </c>
    </row>
    <row r="318" spans="1:2" x14ac:dyDescent="0.3">
      <c r="A318" s="6">
        <v>313</v>
      </c>
      <c r="B318" s="6" t="str">
        <f>"200712000872"</f>
        <v>200712000872</v>
      </c>
    </row>
    <row r="319" spans="1:2" x14ac:dyDescent="0.3">
      <c r="A319" s="6">
        <v>314</v>
      </c>
      <c r="B319" s="6" t="str">
        <f>"200712001746"</f>
        <v>200712001746</v>
      </c>
    </row>
    <row r="320" spans="1:2" x14ac:dyDescent="0.3">
      <c r="A320" s="6">
        <v>315</v>
      </c>
      <c r="B320" s="6" t="str">
        <f>"200712002446"</f>
        <v>200712002446</v>
      </c>
    </row>
    <row r="321" spans="1:2" x14ac:dyDescent="0.3">
      <c r="A321" s="6">
        <v>316</v>
      </c>
      <c r="B321" s="6" t="str">
        <f>"200712002942"</f>
        <v>200712002942</v>
      </c>
    </row>
    <row r="322" spans="1:2" x14ac:dyDescent="0.3">
      <c r="A322" s="6">
        <v>317</v>
      </c>
      <c r="B322" s="6" t="str">
        <f>"200712003222"</f>
        <v>200712003222</v>
      </c>
    </row>
    <row r="323" spans="1:2" x14ac:dyDescent="0.3">
      <c r="A323" s="6">
        <v>318</v>
      </c>
      <c r="B323" s="6" t="str">
        <f>"200712005226"</f>
        <v>200712005226</v>
      </c>
    </row>
    <row r="324" spans="1:2" x14ac:dyDescent="0.3">
      <c r="A324" s="6">
        <v>319</v>
      </c>
      <c r="B324" s="6" t="str">
        <f>"200712005285"</f>
        <v>200712005285</v>
      </c>
    </row>
    <row r="325" spans="1:2" x14ac:dyDescent="0.3">
      <c r="A325" s="6">
        <v>320</v>
      </c>
      <c r="B325" s="6" t="str">
        <f>"200712005737"</f>
        <v>200712005737</v>
      </c>
    </row>
    <row r="326" spans="1:2" x14ac:dyDescent="0.3">
      <c r="A326" s="6">
        <v>321</v>
      </c>
      <c r="B326" s="6" t="str">
        <f>"200801000034"</f>
        <v>200801000034</v>
      </c>
    </row>
    <row r="327" spans="1:2" x14ac:dyDescent="0.3">
      <c r="A327" s="6">
        <v>322</v>
      </c>
      <c r="B327" s="6" t="str">
        <f>"200801002506"</f>
        <v>200801002506</v>
      </c>
    </row>
    <row r="328" spans="1:2" x14ac:dyDescent="0.3">
      <c r="A328" s="6">
        <v>323</v>
      </c>
      <c r="B328" s="6" t="str">
        <f>"200801003291"</f>
        <v>200801003291</v>
      </c>
    </row>
    <row r="329" spans="1:2" x14ac:dyDescent="0.3">
      <c r="A329" s="6">
        <v>324</v>
      </c>
      <c r="B329" s="6" t="str">
        <f>"200801003293"</f>
        <v>200801003293</v>
      </c>
    </row>
    <row r="330" spans="1:2" x14ac:dyDescent="0.3">
      <c r="A330" s="6">
        <v>325</v>
      </c>
      <c r="B330" s="6" t="str">
        <f>"200801003881"</f>
        <v>200801003881</v>
      </c>
    </row>
    <row r="331" spans="1:2" x14ac:dyDescent="0.3">
      <c r="A331" s="6">
        <v>326</v>
      </c>
      <c r="B331" s="6" t="str">
        <f>"200801004442"</f>
        <v>200801004442</v>
      </c>
    </row>
    <row r="332" spans="1:2" x14ac:dyDescent="0.3">
      <c r="A332" s="6">
        <v>327</v>
      </c>
      <c r="B332" s="6" t="str">
        <f>"200801004808"</f>
        <v>200801004808</v>
      </c>
    </row>
    <row r="333" spans="1:2" x14ac:dyDescent="0.3">
      <c r="A333" s="6">
        <v>328</v>
      </c>
      <c r="B333" s="6" t="str">
        <f>"200801006070"</f>
        <v>200801006070</v>
      </c>
    </row>
    <row r="334" spans="1:2" x14ac:dyDescent="0.3">
      <c r="A334" s="6">
        <v>329</v>
      </c>
      <c r="B334" s="6" t="str">
        <f>"200801007048"</f>
        <v>200801007048</v>
      </c>
    </row>
    <row r="335" spans="1:2" x14ac:dyDescent="0.3">
      <c r="A335" s="6">
        <v>330</v>
      </c>
      <c r="B335" s="6" t="str">
        <f>"200801010134"</f>
        <v>200801010134</v>
      </c>
    </row>
    <row r="336" spans="1:2" x14ac:dyDescent="0.3">
      <c r="A336" s="6">
        <v>331</v>
      </c>
      <c r="B336" s="6" t="str">
        <f>"200801011051"</f>
        <v>200801011051</v>
      </c>
    </row>
    <row r="337" spans="1:2" x14ac:dyDescent="0.3">
      <c r="A337" s="6">
        <v>332</v>
      </c>
      <c r="B337" s="6" t="str">
        <f>"200801011339"</f>
        <v>200801011339</v>
      </c>
    </row>
    <row r="338" spans="1:2" x14ac:dyDescent="0.3">
      <c r="A338" s="6">
        <v>333</v>
      </c>
      <c r="B338" s="6" t="str">
        <f>"200801011736"</f>
        <v>200801011736</v>
      </c>
    </row>
    <row r="339" spans="1:2" x14ac:dyDescent="0.3">
      <c r="A339" s="6">
        <v>334</v>
      </c>
      <c r="B339" s="6" t="str">
        <f>"200801011874"</f>
        <v>200801011874</v>
      </c>
    </row>
    <row r="340" spans="1:2" x14ac:dyDescent="0.3">
      <c r="A340" s="6">
        <v>335</v>
      </c>
      <c r="B340" s="6" t="str">
        <f>"200802000061"</f>
        <v>200802000061</v>
      </c>
    </row>
    <row r="341" spans="1:2" x14ac:dyDescent="0.3">
      <c r="A341" s="6">
        <v>336</v>
      </c>
      <c r="B341" s="6" t="str">
        <f>"200802003931"</f>
        <v>200802003931</v>
      </c>
    </row>
    <row r="342" spans="1:2" x14ac:dyDescent="0.3">
      <c r="A342" s="6">
        <v>337</v>
      </c>
      <c r="B342" s="6" t="str">
        <f>"200802005703"</f>
        <v>200802005703</v>
      </c>
    </row>
    <row r="343" spans="1:2" x14ac:dyDescent="0.3">
      <c r="A343" s="6">
        <v>338</v>
      </c>
      <c r="B343" s="6" t="str">
        <f>"200802005946"</f>
        <v>200802005946</v>
      </c>
    </row>
    <row r="344" spans="1:2" x14ac:dyDescent="0.3">
      <c r="A344" s="6">
        <v>339</v>
      </c>
      <c r="B344" s="6" t="str">
        <f>"200802008986"</f>
        <v>200802008986</v>
      </c>
    </row>
    <row r="345" spans="1:2" x14ac:dyDescent="0.3">
      <c r="A345" s="6">
        <v>340</v>
      </c>
      <c r="B345" s="6" t="str">
        <f>"200802010429"</f>
        <v>200802010429</v>
      </c>
    </row>
    <row r="346" spans="1:2" x14ac:dyDescent="0.3">
      <c r="A346" s="6">
        <v>341</v>
      </c>
      <c r="B346" s="6" t="str">
        <f>"200802010871"</f>
        <v>200802010871</v>
      </c>
    </row>
    <row r="347" spans="1:2" x14ac:dyDescent="0.3">
      <c r="A347" s="6">
        <v>342</v>
      </c>
      <c r="B347" s="6" t="str">
        <f>"200803000535"</f>
        <v>200803000535</v>
      </c>
    </row>
    <row r="348" spans="1:2" x14ac:dyDescent="0.3">
      <c r="A348" s="6">
        <v>343</v>
      </c>
      <c r="B348" s="6" t="str">
        <f>"200804000501"</f>
        <v>200804000501</v>
      </c>
    </row>
    <row r="349" spans="1:2" x14ac:dyDescent="0.3">
      <c r="A349" s="6">
        <v>344</v>
      </c>
      <c r="B349" s="6" t="str">
        <f>"200804000818"</f>
        <v>200804000818</v>
      </c>
    </row>
    <row r="350" spans="1:2" x14ac:dyDescent="0.3">
      <c r="A350" s="6">
        <v>345</v>
      </c>
      <c r="B350" s="6" t="str">
        <f>"200811001758"</f>
        <v>200811001758</v>
      </c>
    </row>
    <row r="351" spans="1:2" x14ac:dyDescent="0.3">
      <c r="A351" s="6">
        <v>346</v>
      </c>
      <c r="B351" s="6" t="str">
        <f>"200910000824"</f>
        <v>200910000824</v>
      </c>
    </row>
    <row r="352" spans="1:2" x14ac:dyDescent="0.3">
      <c r="A352" s="6">
        <v>347</v>
      </c>
      <c r="B352" s="6" t="str">
        <f>"201303000449"</f>
        <v>201303000449</v>
      </c>
    </row>
    <row r="353" spans="1:2" x14ac:dyDescent="0.3">
      <c r="A353" s="6">
        <v>348</v>
      </c>
      <c r="B353" s="6" t="str">
        <f>"201303000591"</f>
        <v>201303000591</v>
      </c>
    </row>
    <row r="354" spans="1:2" x14ac:dyDescent="0.3">
      <c r="A354" s="6">
        <v>349</v>
      </c>
      <c r="B354" s="6" t="str">
        <f>"201304000088"</f>
        <v>201304000088</v>
      </c>
    </row>
    <row r="355" spans="1:2" x14ac:dyDescent="0.3">
      <c r="A355" s="6">
        <v>350</v>
      </c>
      <c r="B355" s="6" t="str">
        <f>"201304001045"</f>
        <v>201304001045</v>
      </c>
    </row>
    <row r="356" spans="1:2" x14ac:dyDescent="0.3">
      <c r="A356" s="6">
        <v>351</v>
      </c>
      <c r="B356" s="6" t="str">
        <f>"201304001117"</f>
        <v>201304001117</v>
      </c>
    </row>
    <row r="357" spans="1:2" x14ac:dyDescent="0.3">
      <c r="A357" s="6">
        <v>352</v>
      </c>
      <c r="B357" s="6" t="str">
        <f>"201304002057"</f>
        <v>201304002057</v>
      </c>
    </row>
    <row r="358" spans="1:2" x14ac:dyDescent="0.3">
      <c r="A358" s="6">
        <v>353</v>
      </c>
      <c r="B358" s="6" t="str">
        <f>"201304002548"</f>
        <v>201304002548</v>
      </c>
    </row>
    <row r="359" spans="1:2" x14ac:dyDescent="0.3">
      <c r="A359" s="6">
        <v>354</v>
      </c>
      <c r="B359" s="6" t="str">
        <f>"201304002757"</f>
        <v>201304002757</v>
      </c>
    </row>
    <row r="360" spans="1:2" x14ac:dyDescent="0.3">
      <c r="A360" s="6">
        <v>355</v>
      </c>
      <c r="B360" s="6" t="str">
        <f>"201304003365"</f>
        <v>201304003365</v>
      </c>
    </row>
    <row r="361" spans="1:2" x14ac:dyDescent="0.3">
      <c r="A361" s="6">
        <v>356</v>
      </c>
      <c r="B361" s="6" t="str">
        <f>"201304003883"</f>
        <v>201304003883</v>
      </c>
    </row>
    <row r="362" spans="1:2" x14ac:dyDescent="0.3">
      <c r="A362" s="6">
        <v>357</v>
      </c>
      <c r="B362" s="6" t="str">
        <f>"201402003607"</f>
        <v>201402003607</v>
      </c>
    </row>
    <row r="363" spans="1:2" x14ac:dyDescent="0.3">
      <c r="A363" s="6">
        <v>358</v>
      </c>
      <c r="B363" s="6" t="str">
        <f>"201402011100"</f>
        <v>201402011100</v>
      </c>
    </row>
    <row r="364" spans="1:2" x14ac:dyDescent="0.3">
      <c r="A364" s="6">
        <v>359</v>
      </c>
      <c r="B364" s="6" t="str">
        <f>"201402012042"</f>
        <v>201402012042</v>
      </c>
    </row>
    <row r="365" spans="1:2" x14ac:dyDescent="0.3">
      <c r="A365" s="6">
        <v>360</v>
      </c>
      <c r="B365" s="6" t="str">
        <f>"201405000233"</f>
        <v>201405000233</v>
      </c>
    </row>
    <row r="366" spans="1:2" x14ac:dyDescent="0.3">
      <c r="A366" s="6">
        <v>361</v>
      </c>
      <c r="B366" s="6" t="str">
        <f>"201406001655"</f>
        <v>201406001655</v>
      </c>
    </row>
    <row r="367" spans="1:2" x14ac:dyDescent="0.3">
      <c r="A367" s="6">
        <v>362</v>
      </c>
      <c r="B367" s="6" t="str">
        <f>"201406005017"</f>
        <v>201406005017</v>
      </c>
    </row>
    <row r="368" spans="1:2" x14ac:dyDescent="0.3">
      <c r="A368" s="6">
        <v>363</v>
      </c>
      <c r="B368" s="6" t="str">
        <f>"201406009624"</f>
        <v>201406009624</v>
      </c>
    </row>
    <row r="369" spans="1:2" x14ac:dyDescent="0.3">
      <c r="A369" s="6">
        <v>364</v>
      </c>
      <c r="B369" s="6" t="str">
        <f>"201406013543"</f>
        <v>201406013543</v>
      </c>
    </row>
    <row r="370" spans="1:2" x14ac:dyDescent="0.3">
      <c r="A370" s="6">
        <v>365</v>
      </c>
      <c r="B370" s="6" t="str">
        <f>"201406018459"</f>
        <v>201406018459</v>
      </c>
    </row>
    <row r="371" spans="1:2" x14ac:dyDescent="0.3">
      <c r="A371" s="6">
        <v>366</v>
      </c>
      <c r="B371" s="6" t="str">
        <f>"201408000137"</f>
        <v>201408000137</v>
      </c>
    </row>
    <row r="372" spans="1:2" x14ac:dyDescent="0.3">
      <c r="A372" s="6">
        <v>367</v>
      </c>
      <c r="B372" s="6" t="str">
        <f>"201409006685"</f>
        <v>201409006685</v>
      </c>
    </row>
    <row r="373" spans="1:2" x14ac:dyDescent="0.3">
      <c r="A373" s="6">
        <v>368</v>
      </c>
      <c r="B373" s="6" t="str">
        <f>"201409007189"</f>
        <v>201409007189</v>
      </c>
    </row>
    <row r="374" spans="1:2" x14ac:dyDescent="0.3">
      <c r="A374" s="6">
        <v>369</v>
      </c>
      <c r="B374" s="6" t="str">
        <f>"201410010435"</f>
        <v>201410010435</v>
      </c>
    </row>
    <row r="375" spans="1:2" x14ac:dyDescent="0.3">
      <c r="A375" s="6">
        <v>370</v>
      </c>
      <c r="B375" s="6" t="str">
        <f>"201411000313"</f>
        <v>201411000313</v>
      </c>
    </row>
    <row r="376" spans="1:2" x14ac:dyDescent="0.3">
      <c r="A376" s="6">
        <v>371</v>
      </c>
      <c r="B376" s="6" t="str">
        <f>"201411000447"</f>
        <v>201411000447</v>
      </c>
    </row>
    <row r="377" spans="1:2" x14ac:dyDescent="0.3">
      <c r="A377" s="6">
        <v>372</v>
      </c>
      <c r="B377" s="6" t="str">
        <f>"201411001132"</f>
        <v>201411001132</v>
      </c>
    </row>
    <row r="378" spans="1:2" x14ac:dyDescent="0.3">
      <c r="A378" s="6">
        <v>373</v>
      </c>
      <c r="B378" s="6" t="str">
        <f>"201411002943"</f>
        <v>201411002943</v>
      </c>
    </row>
    <row r="379" spans="1:2" x14ac:dyDescent="0.3">
      <c r="A379" s="6">
        <v>374</v>
      </c>
      <c r="B379" s="6" t="str">
        <f>"201412000417"</f>
        <v>201412000417</v>
      </c>
    </row>
    <row r="380" spans="1:2" x14ac:dyDescent="0.3">
      <c r="A380" s="6">
        <v>375</v>
      </c>
      <c r="B380" s="6" t="str">
        <f>"201412000498"</f>
        <v>201412000498</v>
      </c>
    </row>
    <row r="381" spans="1:2" x14ac:dyDescent="0.3">
      <c r="A381" s="6">
        <v>376</v>
      </c>
      <c r="B381" s="6" t="str">
        <f>"201412001126"</f>
        <v>201412001126</v>
      </c>
    </row>
    <row r="382" spans="1:2" x14ac:dyDescent="0.3">
      <c r="A382" s="6">
        <v>377</v>
      </c>
      <c r="B382" s="6" t="str">
        <f>"201412001700"</f>
        <v>201412001700</v>
      </c>
    </row>
    <row r="383" spans="1:2" x14ac:dyDescent="0.3">
      <c r="A383" s="6">
        <v>378</v>
      </c>
      <c r="B383" s="6" t="str">
        <f>"201412002650"</f>
        <v>201412002650</v>
      </c>
    </row>
    <row r="384" spans="1:2" x14ac:dyDescent="0.3">
      <c r="A384" s="6">
        <v>379</v>
      </c>
      <c r="B384" s="6" t="str">
        <f>"201412003825"</f>
        <v>201412003825</v>
      </c>
    </row>
    <row r="385" spans="1:2" x14ac:dyDescent="0.3">
      <c r="A385" s="6">
        <v>380</v>
      </c>
      <c r="B385" s="6" t="str">
        <f>"201412004773"</f>
        <v>201412004773</v>
      </c>
    </row>
    <row r="386" spans="1:2" x14ac:dyDescent="0.3">
      <c r="A386" s="6">
        <v>381</v>
      </c>
      <c r="B386" s="6" t="str">
        <f>"201412004928"</f>
        <v>201412004928</v>
      </c>
    </row>
    <row r="387" spans="1:2" x14ac:dyDescent="0.3">
      <c r="A387" s="6">
        <v>382</v>
      </c>
      <c r="B387" s="6" t="str">
        <f>"201412005376"</f>
        <v>201412005376</v>
      </c>
    </row>
    <row r="388" spans="1:2" x14ac:dyDescent="0.3">
      <c r="A388" s="6">
        <v>383</v>
      </c>
      <c r="B388" s="6" t="str">
        <f>"201412005493"</f>
        <v>201412005493</v>
      </c>
    </row>
    <row r="389" spans="1:2" x14ac:dyDescent="0.3">
      <c r="A389" s="6">
        <v>384</v>
      </c>
      <c r="B389" s="6" t="str">
        <f>"201412005627"</f>
        <v>201412005627</v>
      </c>
    </row>
    <row r="390" spans="1:2" x14ac:dyDescent="0.3">
      <c r="A390" s="6">
        <v>385</v>
      </c>
      <c r="B390" s="6" t="str">
        <f>"201412005712"</f>
        <v>201412005712</v>
      </c>
    </row>
    <row r="391" spans="1:2" x14ac:dyDescent="0.3">
      <c r="A391" s="6">
        <v>386</v>
      </c>
      <c r="B391" s="6" t="str">
        <f>"201412006102"</f>
        <v>201412006102</v>
      </c>
    </row>
    <row r="392" spans="1:2" x14ac:dyDescent="0.3">
      <c r="A392" s="6">
        <v>387</v>
      </c>
      <c r="B392" s="6" t="str">
        <f>"201412006191"</f>
        <v>201412006191</v>
      </c>
    </row>
    <row r="393" spans="1:2" x14ac:dyDescent="0.3">
      <c r="A393" s="6">
        <v>388</v>
      </c>
      <c r="B393" s="6" t="str">
        <f>"201412006711"</f>
        <v>201412006711</v>
      </c>
    </row>
    <row r="394" spans="1:2" x14ac:dyDescent="0.3">
      <c r="A394" s="6">
        <v>389</v>
      </c>
      <c r="B394" s="6" t="str">
        <f>"201412006780"</f>
        <v>201412006780</v>
      </c>
    </row>
    <row r="395" spans="1:2" x14ac:dyDescent="0.3">
      <c r="A395" s="6">
        <v>390</v>
      </c>
      <c r="B395" s="6" t="str">
        <f>"201412006828"</f>
        <v>201412006828</v>
      </c>
    </row>
    <row r="396" spans="1:2" x14ac:dyDescent="0.3">
      <c r="A396" s="6">
        <v>391</v>
      </c>
      <c r="B396" s="6" t="str">
        <f>"201412007062"</f>
        <v>201412007062</v>
      </c>
    </row>
    <row r="397" spans="1:2" x14ac:dyDescent="0.3">
      <c r="A397" s="6">
        <v>392</v>
      </c>
      <c r="B397" s="6" t="str">
        <f>"201503000054"</f>
        <v>201503000054</v>
      </c>
    </row>
    <row r="398" spans="1:2" x14ac:dyDescent="0.3">
      <c r="A398" s="6">
        <v>393</v>
      </c>
      <c r="B398" s="6" t="str">
        <f>"201503000401"</f>
        <v>201503000401</v>
      </c>
    </row>
    <row r="399" spans="1:2" x14ac:dyDescent="0.3">
      <c r="A399" s="6">
        <v>394</v>
      </c>
      <c r="B399" s="6" t="str">
        <f>"201503000572"</f>
        <v>201503000572</v>
      </c>
    </row>
    <row r="400" spans="1:2" x14ac:dyDescent="0.3">
      <c r="A400" s="6">
        <v>395</v>
      </c>
      <c r="B400" s="6" t="str">
        <f>"201504000104"</f>
        <v>201504000104</v>
      </c>
    </row>
    <row r="401" spans="1:2" x14ac:dyDescent="0.3">
      <c r="A401" s="6">
        <v>396</v>
      </c>
      <c r="B401" s="6" t="str">
        <f>"201504000519"</f>
        <v>201504000519</v>
      </c>
    </row>
    <row r="402" spans="1:2" x14ac:dyDescent="0.3">
      <c r="A402" s="6">
        <v>397</v>
      </c>
      <c r="B402" s="6" t="str">
        <f>"201504000682"</f>
        <v>201504000682</v>
      </c>
    </row>
    <row r="403" spans="1:2" x14ac:dyDescent="0.3">
      <c r="A403" s="6">
        <v>398</v>
      </c>
      <c r="B403" s="6" t="str">
        <f>"201504001008"</f>
        <v>201504001008</v>
      </c>
    </row>
    <row r="404" spans="1:2" x14ac:dyDescent="0.3">
      <c r="A404" s="6">
        <v>399</v>
      </c>
      <c r="B404" s="6" t="str">
        <f>"201504001032"</f>
        <v>201504001032</v>
      </c>
    </row>
    <row r="405" spans="1:2" x14ac:dyDescent="0.3">
      <c r="A405" s="6">
        <v>400</v>
      </c>
      <c r="B405" s="6" t="str">
        <f>"201504001044"</f>
        <v>201504001044</v>
      </c>
    </row>
    <row r="406" spans="1:2" x14ac:dyDescent="0.3">
      <c r="A406" s="6">
        <v>401</v>
      </c>
      <c r="B406" s="6" t="str">
        <f>"201504001211"</f>
        <v>201504001211</v>
      </c>
    </row>
    <row r="407" spans="1:2" x14ac:dyDescent="0.3">
      <c r="A407" s="6">
        <v>402</v>
      </c>
      <c r="B407" s="6" t="str">
        <f>"201504001552"</f>
        <v>201504001552</v>
      </c>
    </row>
    <row r="408" spans="1:2" x14ac:dyDescent="0.3">
      <c r="A408" s="6">
        <v>403</v>
      </c>
      <c r="B408" s="6" t="str">
        <f>"201504002073"</f>
        <v>201504002073</v>
      </c>
    </row>
    <row r="409" spans="1:2" x14ac:dyDescent="0.3">
      <c r="A409" s="6">
        <v>404</v>
      </c>
      <c r="B409" s="6" t="str">
        <f>"201504002193"</f>
        <v>201504002193</v>
      </c>
    </row>
    <row r="410" spans="1:2" x14ac:dyDescent="0.3">
      <c r="A410" s="6">
        <v>405</v>
      </c>
      <c r="B410" s="6" t="str">
        <f>"201504002402"</f>
        <v>201504002402</v>
      </c>
    </row>
    <row r="411" spans="1:2" x14ac:dyDescent="0.3">
      <c r="A411" s="6">
        <v>406</v>
      </c>
      <c r="B411" s="6" t="str">
        <f>"201504002721"</f>
        <v>201504002721</v>
      </c>
    </row>
    <row r="412" spans="1:2" x14ac:dyDescent="0.3">
      <c r="A412" s="6">
        <v>407</v>
      </c>
      <c r="B412" s="6" t="str">
        <f>"201504003137"</f>
        <v>201504003137</v>
      </c>
    </row>
    <row r="413" spans="1:2" x14ac:dyDescent="0.3">
      <c r="A413" s="6">
        <v>408</v>
      </c>
      <c r="B413" s="6" t="str">
        <f>"201504004039"</f>
        <v>201504004039</v>
      </c>
    </row>
    <row r="414" spans="1:2" x14ac:dyDescent="0.3">
      <c r="A414" s="6">
        <v>409</v>
      </c>
      <c r="B414" s="6" t="str">
        <f>"201504004608"</f>
        <v>201504004608</v>
      </c>
    </row>
    <row r="415" spans="1:2" x14ac:dyDescent="0.3">
      <c r="A415" s="6">
        <v>410</v>
      </c>
      <c r="B415" s="6" t="str">
        <f>"201504004956"</f>
        <v>201504004956</v>
      </c>
    </row>
    <row r="416" spans="1:2" x14ac:dyDescent="0.3">
      <c r="A416" s="6">
        <v>411</v>
      </c>
      <c r="B416" s="6" t="str">
        <f>"201505000221"</f>
        <v>201505000221</v>
      </c>
    </row>
    <row r="417" spans="1:2" x14ac:dyDescent="0.3">
      <c r="A417" s="6">
        <v>412</v>
      </c>
      <c r="B417" s="6" t="str">
        <f>"201506000978"</f>
        <v>201506000978</v>
      </c>
    </row>
    <row r="418" spans="1:2" x14ac:dyDescent="0.3">
      <c r="A418" s="6">
        <v>413</v>
      </c>
      <c r="B418" s="6" t="str">
        <f>"201506002757"</f>
        <v>201506002757</v>
      </c>
    </row>
    <row r="419" spans="1:2" x14ac:dyDescent="0.3">
      <c r="A419" s="6">
        <v>414</v>
      </c>
      <c r="B419" s="6" t="str">
        <f>"201506003587"</f>
        <v>201506003587</v>
      </c>
    </row>
    <row r="420" spans="1:2" x14ac:dyDescent="0.3">
      <c r="A420" s="6">
        <v>415</v>
      </c>
      <c r="B420" s="6" t="str">
        <f>"201506003783"</f>
        <v>201506003783</v>
      </c>
    </row>
    <row r="421" spans="1:2" x14ac:dyDescent="0.3">
      <c r="A421" s="6">
        <v>416</v>
      </c>
      <c r="B421" s="6" t="str">
        <f>"201507000267"</f>
        <v>201507000267</v>
      </c>
    </row>
    <row r="422" spans="1:2" x14ac:dyDescent="0.3">
      <c r="A422" s="6">
        <v>417</v>
      </c>
      <c r="B422" s="6" t="str">
        <f>"201511008858"</f>
        <v>201511008858</v>
      </c>
    </row>
    <row r="423" spans="1:2" x14ac:dyDescent="0.3">
      <c r="A423" s="6">
        <v>418</v>
      </c>
      <c r="B423" s="6" t="str">
        <f>"201511017506"</f>
        <v>201511017506</v>
      </c>
    </row>
    <row r="424" spans="1:2" x14ac:dyDescent="0.3">
      <c r="A424" s="6">
        <v>419</v>
      </c>
      <c r="B424" s="6" t="str">
        <f>"201511020527"</f>
        <v>201511020527</v>
      </c>
    </row>
    <row r="425" spans="1:2" x14ac:dyDescent="0.3">
      <c r="A425" s="6">
        <v>420</v>
      </c>
      <c r="B425" s="6" t="str">
        <f>"201511031650"</f>
        <v>201511031650</v>
      </c>
    </row>
    <row r="426" spans="1:2" x14ac:dyDescent="0.3">
      <c r="A426" s="6">
        <v>421</v>
      </c>
      <c r="B426" s="6" t="str">
        <f>"201511041792"</f>
        <v>201511041792</v>
      </c>
    </row>
    <row r="427" spans="1:2" x14ac:dyDescent="0.3">
      <c r="A427" s="6">
        <v>422</v>
      </c>
      <c r="B427" s="6" t="str">
        <f>"201511041977"</f>
        <v>201511041977</v>
      </c>
    </row>
    <row r="428" spans="1:2" x14ac:dyDescent="0.3">
      <c r="A428" s="6">
        <v>423</v>
      </c>
      <c r="B428" s="6" t="str">
        <f>"201512002849"</f>
        <v>201512002849</v>
      </c>
    </row>
    <row r="429" spans="1:2" x14ac:dyDescent="0.3">
      <c r="A429" s="6">
        <v>424</v>
      </c>
      <c r="B429" s="6" t="str">
        <f>"201602000311"</f>
        <v>201602000311</v>
      </c>
    </row>
    <row r="430" spans="1:2" x14ac:dyDescent="0.3">
      <c r="A430" s="6">
        <v>425</v>
      </c>
      <c r="B430" s="6" t="str">
        <f>"201604004268"</f>
        <v>201604004268</v>
      </c>
    </row>
    <row r="431" spans="1:2" x14ac:dyDescent="0.3">
      <c r="A431" s="6">
        <v>426</v>
      </c>
      <c r="B431" s="6" t="str">
        <f>"201604005107"</f>
        <v>201604005107</v>
      </c>
    </row>
    <row r="432" spans="1:2" x14ac:dyDescent="0.3">
      <c r="A432" s="6">
        <v>427</v>
      </c>
      <c r="B432" s="6" t="str">
        <f>"201605000127"</f>
        <v>201605000127</v>
      </c>
    </row>
  </sheetData>
  <sortState ref="B6:B432">
    <sortCondition ref="B6:B432"/>
  </sortState>
  <mergeCells count="3">
    <mergeCell ref="A1:B1"/>
    <mergeCell ref="A2:B2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4"/>
  <sheetViews>
    <sheetView topLeftCell="A19" zoomScaleNormal="100" workbookViewId="0">
      <selection activeCell="F13" sqref="F13"/>
    </sheetView>
  </sheetViews>
  <sheetFormatPr defaultRowHeight="14.4" x14ac:dyDescent="0.3"/>
  <cols>
    <col min="1" max="1" width="8.88671875" style="16"/>
    <col min="2" max="2" width="39.109375" customWidth="1"/>
  </cols>
  <sheetData>
    <row r="1" spans="1:2" ht="31.2" customHeight="1" x14ac:dyDescent="0.3">
      <c r="A1" s="7" t="s">
        <v>0</v>
      </c>
      <c r="B1" s="8"/>
    </row>
    <row r="2" spans="1:2" x14ac:dyDescent="0.3">
      <c r="A2" s="9"/>
      <c r="B2" s="10"/>
    </row>
    <row r="3" spans="1:2" ht="106.8" customHeight="1" x14ac:dyDescent="0.3">
      <c r="A3" s="11" t="s">
        <v>4</v>
      </c>
      <c r="B3" s="12"/>
    </row>
    <row r="4" spans="1:2" x14ac:dyDescent="0.3">
      <c r="A4" s="18"/>
      <c r="B4" s="2"/>
    </row>
    <row r="5" spans="1:2" x14ac:dyDescent="0.3">
      <c r="A5" s="17" t="s">
        <v>1</v>
      </c>
      <c r="B5" s="13" t="s">
        <v>2</v>
      </c>
    </row>
    <row r="6" spans="1:2" x14ac:dyDescent="0.3">
      <c r="A6" s="6">
        <v>1</v>
      </c>
      <c r="B6" s="14" t="str">
        <f>"00002886"</f>
        <v>00002886</v>
      </c>
    </row>
    <row r="7" spans="1:2" x14ac:dyDescent="0.3">
      <c r="A7" s="6">
        <v>2</v>
      </c>
      <c r="B7" s="14" t="str">
        <f>"00003421"</f>
        <v>00003421</v>
      </c>
    </row>
    <row r="8" spans="1:2" x14ac:dyDescent="0.3">
      <c r="A8" s="6">
        <v>3</v>
      </c>
      <c r="B8" s="14" t="str">
        <f>"00003587"</f>
        <v>00003587</v>
      </c>
    </row>
    <row r="9" spans="1:2" x14ac:dyDescent="0.3">
      <c r="A9" s="6">
        <v>4</v>
      </c>
      <c r="B9" s="14" t="str">
        <f>"00007320"</f>
        <v>00007320</v>
      </c>
    </row>
    <row r="10" spans="1:2" x14ac:dyDescent="0.3">
      <c r="A10" s="6">
        <v>5</v>
      </c>
      <c r="B10" s="14" t="str">
        <f>"00008508"</f>
        <v>00008508</v>
      </c>
    </row>
    <row r="11" spans="1:2" x14ac:dyDescent="0.3">
      <c r="A11" s="6">
        <v>6</v>
      </c>
      <c r="B11" s="14" t="str">
        <f>"00008731"</f>
        <v>00008731</v>
      </c>
    </row>
    <row r="12" spans="1:2" x14ac:dyDescent="0.3">
      <c r="A12" s="6">
        <v>7</v>
      </c>
      <c r="B12" s="14" t="str">
        <f>"00008924"</f>
        <v>00008924</v>
      </c>
    </row>
    <row r="13" spans="1:2" x14ac:dyDescent="0.3">
      <c r="A13" s="6">
        <v>8</v>
      </c>
      <c r="B13" s="14" t="str">
        <f>"00010214"</f>
        <v>00010214</v>
      </c>
    </row>
    <row r="14" spans="1:2" x14ac:dyDescent="0.3">
      <c r="A14" s="6">
        <v>9</v>
      </c>
      <c r="B14" s="14" t="str">
        <f>"00010226"</f>
        <v>00010226</v>
      </c>
    </row>
    <row r="15" spans="1:2" x14ac:dyDescent="0.3">
      <c r="A15" s="6">
        <v>10</v>
      </c>
      <c r="B15" s="14" t="str">
        <f>"00010860"</f>
        <v>00010860</v>
      </c>
    </row>
    <row r="16" spans="1:2" x14ac:dyDescent="0.3">
      <c r="A16" s="6">
        <v>11</v>
      </c>
      <c r="B16" s="14" t="str">
        <f>"00012840"</f>
        <v>00012840</v>
      </c>
    </row>
    <row r="17" spans="1:2" x14ac:dyDescent="0.3">
      <c r="A17" s="6">
        <v>12</v>
      </c>
      <c r="B17" s="14" t="str">
        <f>"00012910"</f>
        <v>00012910</v>
      </c>
    </row>
    <row r="18" spans="1:2" x14ac:dyDescent="0.3">
      <c r="A18" s="6">
        <v>13</v>
      </c>
      <c r="B18" s="14" t="str">
        <f>"00019478"</f>
        <v>00019478</v>
      </c>
    </row>
    <row r="19" spans="1:2" x14ac:dyDescent="0.3">
      <c r="A19" s="6">
        <v>14</v>
      </c>
      <c r="B19" s="14" t="str">
        <f>"00082762"</f>
        <v>00082762</v>
      </c>
    </row>
    <row r="20" spans="1:2" x14ac:dyDescent="0.3">
      <c r="A20" s="6">
        <v>15</v>
      </c>
      <c r="B20" s="14" t="str">
        <f>"00104272"</f>
        <v>00104272</v>
      </c>
    </row>
    <row r="21" spans="1:2" x14ac:dyDescent="0.3">
      <c r="A21" s="6">
        <v>16</v>
      </c>
      <c r="B21" s="14" t="str">
        <f>"00105573"</f>
        <v>00105573</v>
      </c>
    </row>
    <row r="22" spans="1:2" x14ac:dyDescent="0.3">
      <c r="A22" s="6">
        <v>17</v>
      </c>
      <c r="B22" s="14" t="str">
        <f>"00105700"</f>
        <v>00105700</v>
      </c>
    </row>
    <row r="23" spans="1:2" x14ac:dyDescent="0.3">
      <c r="A23" s="6">
        <v>18</v>
      </c>
      <c r="B23" s="14" t="str">
        <f>"00106882"</f>
        <v>00106882</v>
      </c>
    </row>
    <row r="24" spans="1:2" x14ac:dyDescent="0.3">
      <c r="A24" s="6">
        <v>19</v>
      </c>
      <c r="B24" s="14" t="str">
        <f>"00108834"</f>
        <v>00108834</v>
      </c>
    </row>
    <row r="25" spans="1:2" x14ac:dyDescent="0.3">
      <c r="A25" s="6">
        <v>20</v>
      </c>
      <c r="B25" s="14" t="str">
        <f>"00110544"</f>
        <v>00110544</v>
      </c>
    </row>
    <row r="26" spans="1:2" x14ac:dyDescent="0.3">
      <c r="A26" s="6">
        <v>21</v>
      </c>
      <c r="B26" s="14" t="str">
        <f>"00110993"</f>
        <v>00110993</v>
      </c>
    </row>
    <row r="27" spans="1:2" x14ac:dyDescent="0.3">
      <c r="A27" s="6">
        <v>22</v>
      </c>
      <c r="B27" s="14" t="str">
        <f>"00111547"</f>
        <v>00111547</v>
      </c>
    </row>
    <row r="28" spans="1:2" x14ac:dyDescent="0.3">
      <c r="A28" s="6">
        <v>23</v>
      </c>
      <c r="B28" s="14" t="str">
        <f>"00111660"</f>
        <v>00111660</v>
      </c>
    </row>
    <row r="29" spans="1:2" x14ac:dyDescent="0.3">
      <c r="A29" s="6">
        <v>24</v>
      </c>
      <c r="B29" s="14" t="str">
        <f>"00111759"</f>
        <v>00111759</v>
      </c>
    </row>
    <row r="30" spans="1:2" x14ac:dyDescent="0.3">
      <c r="A30" s="6">
        <v>25</v>
      </c>
      <c r="B30" s="14" t="str">
        <f>"00112646"</f>
        <v>00112646</v>
      </c>
    </row>
    <row r="31" spans="1:2" x14ac:dyDescent="0.3">
      <c r="A31" s="6">
        <v>26</v>
      </c>
      <c r="B31" s="14" t="str">
        <f>"00141970"</f>
        <v>00141970</v>
      </c>
    </row>
    <row r="32" spans="1:2" x14ac:dyDescent="0.3">
      <c r="A32" s="6">
        <v>27</v>
      </c>
      <c r="B32" s="14" t="str">
        <f>"00144406"</f>
        <v>00144406</v>
      </c>
    </row>
    <row r="33" spans="1:2" x14ac:dyDescent="0.3">
      <c r="A33" s="6">
        <v>28</v>
      </c>
      <c r="B33" s="14" t="str">
        <f>"00154011"</f>
        <v>00154011</v>
      </c>
    </row>
    <row r="34" spans="1:2" x14ac:dyDescent="0.3">
      <c r="A34" s="6">
        <v>29</v>
      </c>
      <c r="B34" s="14" t="str">
        <f>"00159919"</f>
        <v>00159919</v>
      </c>
    </row>
    <row r="35" spans="1:2" x14ac:dyDescent="0.3">
      <c r="A35" s="6">
        <v>30</v>
      </c>
      <c r="B35" s="14" t="str">
        <f>"00177305"</f>
        <v>00177305</v>
      </c>
    </row>
    <row r="36" spans="1:2" x14ac:dyDescent="0.3">
      <c r="A36" s="6">
        <v>31</v>
      </c>
      <c r="B36" s="14" t="str">
        <f>"00196945"</f>
        <v>00196945</v>
      </c>
    </row>
    <row r="37" spans="1:2" x14ac:dyDescent="0.3">
      <c r="A37" s="6">
        <v>32</v>
      </c>
      <c r="B37" s="14" t="str">
        <f>"00220053"</f>
        <v>00220053</v>
      </c>
    </row>
    <row r="38" spans="1:2" x14ac:dyDescent="0.3">
      <c r="A38" s="6">
        <v>33</v>
      </c>
      <c r="B38" s="14" t="str">
        <f>"00220131"</f>
        <v>00220131</v>
      </c>
    </row>
    <row r="39" spans="1:2" x14ac:dyDescent="0.3">
      <c r="A39" s="6">
        <v>34</v>
      </c>
      <c r="B39" s="14" t="str">
        <f>"00226042"</f>
        <v>00226042</v>
      </c>
    </row>
    <row r="40" spans="1:2" x14ac:dyDescent="0.3">
      <c r="A40" s="6">
        <v>35</v>
      </c>
      <c r="B40" s="14" t="str">
        <f>"00244346"</f>
        <v>00244346</v>
      </c>
    </row>
    <row r="41" spans="1:2" x14ac:dyDescent="0.3">
      <c r="A41" s="6">
        <v>36</v>
      </c>
      <c r="B41" s="14" t="str">
        <f>"00246638"</f>
        <v>00246638</v>
      </c>
    </row>
    <row r="42" spans="1:2" x14ac:dyDescent="0.3">
      <c r="A42" s="6">
        <v>37</v>
      </c>
      <c r="B42" s="14" t="str">
        <f>"00248014"</f>
        <v>00248014</v>
      </c>
    </row>
    <row r="43" spans="1:2" x14ac:dyDescent="0.3">
      <c r="A43" s="6">
        <v>38</v>
      </c>
      <c r="B43" s="14" t="str">
        <f>"00248213"</f>
        <v>00248213</v>
      </c>
    </row>
    <row r="44" spans="1:2" x14ac:dyDescent="0.3">
      <c r="A44" s="6">
        <v>39</v>
      </c>
      <c r="B44" s="14" t="str">
        <f>"00321905"</f>
        <v>00321905</v>
      </c>
    </row>
    <row r="45" spans="1:2" x14ac:dyDescent="0.3">
      <c r="A45" s="6">
        <v>40</v>
      </c>
      <c r="B45" s="14" t="str">
        <f>"00341107"</f>
        <v>00341107</v>
      </c>
    </row>
    <row r="46" spans="1:2" x14ac:dyDescent="0.3">
      <c r="A46" s="6">
        <v>41</v>
      </c>
      <c r="B46" s="14" t="str">
        <f>"00437159"</f>
        <v>00437159</v>
      </c>
    </row>
    <row r="47" spans="1:2" x14ac:dyDescent="0.3">
      <c r="A47" s="6">
        <v>42</v>
      </c>
      <c r="B47" s="14" t="str">
        <f>"00441320"</f>
        <v>00441320</v>
      </c>
    </row>
    <row r="48" spans="1:2" x14ac:dyDescent="0.3">
      <c r="A48" s="6">
        <v>43</v>
      </c>
      <c r="B48" s="14" t="str">
        <f>"00461547"</f>
        <v>00461547</v>
      </c>
    </row>
    <row r="49" spans="1:2" x14ac:dyDescent="0.3">
      <c r="A49" s="6">
        <v>44</v>
      </c>
      <c r="B49" s="14" t="str">
        <f>"00462023"</f>
        <v>00462023</v>
      </c>
    </row>
    <row r="50" spans="1:2" x14ac:dyDescent="0.3">
      <c r="A50" s="6">
        <v>45</v>
      </c>
      <c r="B50" s="14" t="str">
        <f>"00476262"</f>
        <v>00476262</v>
      </c>
    </row>
    <row r="51" spans="1:2" x14ac:dyDescent="0.3">
      <c r="A51" s="6">
        <v>46</v>
      </c>
      <c r="B51" s="14" t="str">
        <f>"00490785"</f>
        <v>00490785</v>
      </c>
    </row>
    <row r="52" spans="1:2" x14ac:dyDescent="0.3">
      <c r="A52" s="6">
        <v>47</v>
      </c>
      <c r="B52" s="14" t="str">
        <f>"00493713"</f>
        <v>00493713</v>
      </c>
    </row>
    <row r="53" spans="1:2" x14ac:dyDescent="0.3">
      <c r="A53" s="6">
        <v>48</v>
      </c>
      <c r="B53" s="14" t="str">
        <f>"00505735"</f>
        <v>00505735</v>
      </c>
    </row>
    <row r="54" spans="1:2" x14ac:dyDescent="0.3">
      <c r="A54" s="6">
        <v>49</v>
      </c>
      <c r="B54" s="14" t="str">
        <f>"00545549"</f>
        <v>00545549</v>
      </c>
    </row>
    <row r="55" spans="1:2" x14ac:dyDescent="0.3">
      <c r="A55" s="6">
        <v>50</v>
      </c>
      <c r="B55" s="14" t="str">
        <f>"00554759"</f>
        <v>00554759</v>
      </c>
    </row>
    <row r="56" spans="1:2" x14ac:dyDescent="0.3">
      <c r="A56" s="6">
        <v>51</v>
      </c>
      <c r="B56" s="14" t="str">
        <f>"00570782"</f>
        <v>00570782</v>
      </c>
    </row>
    <row r="57" spans="1:2" x14ac:dyDescent="0.3">
      <c r="A57" s="6">
        <v>52</v>
      </c>
      <c r="B57" s="14" t="str">
        <f>"00601366"</f>
        <v>00601366</v>
      </c>
    </row>
    <row r="58" spans="1:2" x14ac:dyDescent="0.3">
      <c r="A58" s="6">
        <v>53</v>
      </c>
      <c r="B58" s="14" t="str">
        <f>"00655908"</f>
        <v>00655908</v>
      </c>
    </row>
    <row r="59" spans="1:2" x14ac:dyDescent="0.3">
      <c r="A59" s="6">
        <v>54</v>
      </c>
      <c r="B59" s="14" t="str">
        <f>"00656954"</f>
        <v>00656954</v>
      </c>
    </row>
    <row r="60" spans="1:2" x14ac:dyDescent="0.3">
      <c r="A60" s="6">
        <v>55</v>
      </c>
      <c r="B60" s="14" t="str">
        <f>"00663021"</f>
        <v>00663021</v>
      </c>
    </row>
    <row r="61" spans="1:2" x14ac:dyDescent="0.3">
      <c r="A61" s="6">
        <v>56</v>
      </c>
      <c r="B61" s="14" t="str">
        <f>"00677880"</f>
        <v>00677880</v>
      </c>
    </row>
    <row r="62" spans="1:2" x14ac:dyDescent="0.3">
      <c r="A62" s="6">
        <v>57</v>
      </c>
      <c r="B62" s="14" t="str">
        <f>"00697858"</f>
        <v>00697858</v>
      </c>
    </row>
    <row r="63" spans="1:2" x14ac:dyDescent="0.3">
      <c r="A63" s="6">
        <v>58</v>
      </c>
      <c r="B63" s="14" t="str">
        <f>"00705356"</f>
        <v>00705356</v>
      </c>
    </row>
    <row r="64" spans="1:2" x14ac:dyDescent="0.3">
      <c r="A64" s="6">
        <v>59</v>
      </c>
      <c r="B64" s="14" t="str">
        <f>"00714128"</f>
        <v>00714128</v>
      </c>
    </row>
    <row r="65" spans="1:2" x14ac:dyDescent="0.3">
      <c r="A65" s="6">
        <v>60</v>
      </c>
      <c r="B65" s="14" t="str">
        <f>"00715596"</f>
        <v>00715596</v>
      </c>
    </row>
    <row r="66" spans="1:2" x14ac:dyDescent="0.3">
      <c r="A66" s="6">
        <v>61</v>
      </c>
      <c r="B66" s="14" t="str">
        <f>"00727331"</f>
        <v>00727331</v>
      </c>
    </row>
    <row r="67" spans="1:2" x14ac:dyDescent="0.3">
      <c r="A67" s="6">
        <v>62</v>
      </c>
      <c r="B67" s="14" t="str">
        <f>"00727484"</f>
        <v>00727484</v>
      </c>
    </row>
    <row r="68" spans="1:2" x14ac:dyDescent="0.3">
      <c r="A68" s="6">
        <v>63</v>
      </c>
      <c r="B68" s="14" t="str">
        <f>"00756669"</f>
        <v>00756669</v>
      </c>
    </row>
    <row r="69" spans="1:2" x14ac:dyDescent="0.3">
      <c r="A69" s="6">
        <v>64</v>
      </c>
      <c r="B69" s="14" t="str">
        <f>"00764844"</f>
        <v>00764844</v>
      </c>
    </row>
    <row r="70" spans="1:2" x14ac:dyDescent="0.3">
      <c r="A70" s="6">
        <v>65</v>
      </c>
      <c r="B70" s="14" t="str">
        <f>"00765796"</f>
        <v>00765796</v>
      </c>
    </row>
    <row r="71" spans="1:2" x14ac:dyDescent="0.3">
      <c r="A71" s="6">
        <v>66</v>
      </c>
      <c r="B71" s="14" t="str">
        <f>"00770104"</f>
        <v>00770104</v>
      </c>
    </row>
    <row r="72" spans="1:2" x14ac:dyDescent="0.3">
      <c r="A72" s="6">
        <v>67</v>
      </c>
      <c r="B72" s="14" t="str">
        <f>"00772128"</f>
        <v>00772128</v>
      </c>
    </row>
    <row r="73" spans="1:2" x14ac:dyDescent="0.3">
      <c r="A73" s="6">
        <v>68</v>
      </c>
      <c r="B73" s="14" t="str">
        <f>"00786728"</f>
        <v>00786728</v>
      </c>
    </row>
    <row r="74" spans="1:2" x14ac:dyDescent="0.3">
      <c r="A74" s="6">
        <v>69</v>
      </c>
      <c r="B74" s="14" t="str">
        <f>"00792420"</f>
        <v>00792420</v>
      </c>
    </row>
    <row r="75" spans="1:2" x14ac:dyDescent="0.3">
      <c r="A75" s="6">
        <v>70</v>
      </c>
      <c r="B75" s="14" t="str">
        <f>"00796766"</f>
        <v>00796766</v>
      </c>
    </row>
    <row r="76" spans="1:2" x14ac:dyDescent="0.3">
      <c r="A76" s="6">
        <v>71</v>
      </c>
      <c r="B76" s="14" t="str">
        <f>"00825377"</f>
        <v>00825377</v>
      </c>
    </row>
    <row r="77" spans="1:2" x14ac:dyDescent="0.3">
      <c r="A77" s="6">
        <v>72</v>
      </c>
      <c r="B77" s="14" t="str">
        <f>"00825511"</f>
        <v>00825511</v>
      </c>
    </row>
    <row r="78" spans="1:2" x14ac:dyDescent="0.3">
      <c r="A78" s="6">
        <v>73</v>
      </c>
      <c r="B78" s="14" t="str">
        <f>"00838893"</f>
        <v>00838893</v>
      </c>
    </row>
    <row r="79" spans="1:2" x14ac:dyDescent="0.3">
      <c r="A79" s="6">
        <v>74</v>
      </c>
      <c r="B79" s="14" t="str">
        <f>"00840094"</f>
        <v>00840094</v>
      </c>
    </row>
    <row r="80" spans="1:2" x14ac:dyDescent="0.3">
      <c r="A80" s="6">
        <v>75</v>
      </c>
      <c r="B80" s="14" t="str">
        <f>"200712002597"</f>
        <v>200712002597</v>
      </c>
    </row>
    <row r="81" spans="1:2" x14ac:dyDescent="0.3">
      <c r="A81" s="6">
        <v>76</v>
      </c>
      <c r="B81" s="14" t="str">
        <f>"200712002807"</f>
        <v>200712002807</v>
      </c>
    </row>
    <row r="82" spans="1:2" x14ac:dyDescent="0.3">
      <c r="A82" s="6">
        <v>77</v>
      </c>
      <c r="B82" s="14" t="str">
        <f>"200712004801"</f>
        <v>200712004801</v>
      </c>
    </row>
    <row r="83" spans="1:2" x14ac:dyDescent="0.3">
      <c r="A83" s="6">
        <v>78</v>
      </c>
      <c r="B83" s="14" t="str">
        <f>"200802001404"</f>
        <v>200802001404</v>
      </c>
    </row>
    <row r="84" spans="1:2" x14ac:dyDescent="0.3">
      <c r="A84" s="6">
        <v>79</v>
      </c>
      <c r="B84" s="14" t="str">
        <f>"200802005207"</f>
        <v>200802005207</v>
      </c>
    </row>
    <row r="85" spans="1:2" x14ac:dyDescent="0.3">
      <c r="A85" s="6">
        <v>80</v>
      </c>
      <c r="B85" s="14" t="str">
        <f>"200802005748"</f>
        <v>200802005748</v>
      </c>
    </row>
    <row r="86" spans="1:2" x14ac:dyDescent="0.3">
      <c r="A86" s="6">
        <v>81</v>
      </c>
      <c r="B86" s="14" t="str">
        <f>"200802006817"</f>
        <v>200802006817</v>
      </c>
    </row>
    <row r="87" spans="1:2" x14ac:dyDescent="0.3">
      <c r="A87" s="6">
        <v>82</v>
      </c>
      <c r="B87" s="14" t="str">
        <f>"200807000459"</f>
        <v>200807000459</v>
      </c>
    </row>
    <row r="88" spans="1:2" x14ac:dyDescent="0.3">
      <c r="A88" s="6">
        <v>83</v>
      </c>
      <c r="B88" s="14" t="str">
        <f>"200807000929"</f>
        <v>200807000929</v>
      </c>
    </row>
    <row r="89" spans="1:2" x14ac:dyDescent="0.3">
      <c r="A89" s="6">
        <v>84</v>
      </c>
      <c r="B89" s="14" t="str">
        <f>"200901000769"</f>
        <v>200901000769</v>
      </c>
    </row>
    <row r="90" spans="1:2" x14ac:dyDescent="0.3">
      <c r="A90" s="6">
        <v>85</v>
      </c>
      <c r="B90" s="14" t="str">
        <f>"200910000118"</f>
        <v>200910000118</v>
      </c>
    </row>
    <row r="91" spans="1:2" x14ac:dyDescent="0.3">
      <c r="A91" s="6">
        <v>86</v>
      </c>
      <c r="B91" s="14" t="str">
        <f>"200911000353"</f>
        <v>200911000353</v>
      </c>
    </row>
    <row r="92" spans="1:2" x14ac:dyDescent="0.3">
      <c r="A92" s="6">
        <v>87</v>
      </c>
      <c r="B92" s="14" t="str">
        <f>"201006000128"</f>
        <v>201006000128</v>
      </c>
    </row>
    <row r="93" spans="1:2" x14ac:dyDescent="0.3">
      <c r="A93" s="6">
        <v>88</v>
      </c>
      <c r="B93" s="14" t="str">
        <f>"201107000018"</f>
        <v>201107000018</v>
      </c>
    </row>
    <row r="94" spans="1:2" x14ac:dyDescent="0.3">
      <c r="A94" s="6">
        <v>89</v>
      </c>
      <c r="B94" s="14" t="str">
        <f>"201401000317"</f>
        <v>201401000317</v>
      </c>
    </row>
    <row r="95" spans="1:2" x14ac:dyDescent="0.3">
      <c r="A95" s="6">
        <v>90</v>
      </c>
      <c r="B95" s="14" t="str">
        <f>"201401000352"</f>
        <v>201401000352</v>
      </c>
    </row>
    <row r="96" spans="1:2" x14ac:dyDescent="0.3">
      <c r="A96" s="6">
        <v>91</v>
      </c>
      <c r="B96" s="14" t="str">
        <f>"201401001018"</f>
        <v>201401001018</v>
      </c>
    </row>
    <row r="97" spans="1:2" x14ac:dyDescent="0.3">
      <c r="A97" s="6">
        <v>92</v>
      </c>
      <c r="B97" s="14" t="str">
        <f>"201401001395"</f>
        <v>201401001395</v>
      </c>
    </row>
    <row r="98" spans="1:2" x14ac:dyDescent="0.3">
      <c r="A98" s="6">
        <v>93</v>
      </c>
      <c r="B98" s="14" t="str">
        <f>"201402002814"</f>
        <v>201402002814</v>
      </c>
    </row>
    <row r="99" spans="1:2" x14ac:dyDescent="0.3">
      <c r="A99" s="6">
        <v>94</v>
      </c>
      <c r="B99" s="14" t="str">
        <f>"201402002849"</f>
        <v>201402002849</v>
      </c>
    </row>
    <row r="100" spans="1:2" x14ac:dyDescent="0.3">
      <c r="A100" s="6">
        <v>95</v>
      </c>
      <c r="B100" s="14" t="str">
        <f>"201402005738"</f>
        <v>201402005738</v>
      </c>
    </row>
    <row r="101" spans="1:2" x14ac:dyDescent="0.3">
      <c r="A101" s="6">
        <v>96</v>
      </c>
      <c r="B101" s="14" t="str">
        <f>"201402005785"</f>
        <v>201402005785</v>
      </c>
    </row>
    <row r="102" spans="1:2" x14ac:dyDescent="0.3">
      <c r="A102" s="6">
        <v>97</v>
      </c>
      <c r="B102" s="14" t="str">
        <f>"201402006228"</f>
        <v>201402006228</v>
      </c>
    </row>
    <row r="103" spans="1:2" x14ac:dyDescent="0.3">
      <c r="A103" s="6">
        <v>98</v>
      </c>
      <c r="B103" s="14" t="str">
        <f>"201402006259"</f>
        <v>201402006259</v>
      </c>
    </row>
    <row r="104" spans="1:2" x14ac:dyDescent="0.3">
      <c r="A104" s="6">
        <v>99</v>
      </c>
      <c r="B104" s="14" t="str">
        <f>"201402006544"</f>
        <v>201402006544</v>
      </c>
    </row>
    <row r="105" spans="1:2" x14ac:dyDescent="0.3">
      <c r="A105" s="6">
        <v>100</v>
      </c>
      <c r="B105" s="14" t="str">
        <f>"201402007590"</f>
        <v>201402007590</v>
      </c>
    </row>
    <row r="106" spans="1:2" x14ac:dyDescent="0.3">
      <c r="A106" s="6">
        <v>101</v>
      </c>
      <c r="B106" s="14" t="str">
        <f>"201406001414"</f>
        <v>201406001414</v>
      </c>
    </row>
    <row r="107" spans="1:2" x14ac:dyDescent="0.3">
      <c r="A107" s="6">
        <v>102</v>
      </c>
      <c r="B107" s="14" t="str">
        <f>"201406006122"</f>
        <v>201406006122</v>
      </c>
    </row>
    <row r="108" spans="1:2" x14ac:dyDescent="0.3">
      <c r="A108" s="6">
        <v>103</v>
      </c>
      <c r="B108" s="14" t="str">
        <f>"201406007448"</f>
        <v>201406007448</v>
      </c>
    </row>
    <row r="109" spans="1:2" x14ac:dyDescent="0.3">
      <c r="A109" s="6">
        <v>104</v>
      </c>
      <c r="B109" s="14" t="str">
        <f>"201406011037"</f>
        <v>201406011037</v>
      </c>
    </row>
    <row r="110" spans="1:2" x14ac:dyDescent="0.3">
      <c r="A110" s="6">
        <v>105</v>
      </c>
      <c r="B110" s="14" t="str">
        <f>"201406012298"</f>
        <v>201406012298</v>
      </c>
    </row>
    <row r="111" spans="1:2" x14ac:dyDescent="0.3">
      <c r="A111" s="6">
        <v>106</v>
      </c>
      <c r="B111" s="14" t="str">
        <f>"201406017390"</f>
        <v>201406017390</v>
      </c>
    </row>
    <row r="112" spans="1:2" x14ac:dyDescent="0.3">
      <c r="A112" s="6">
        <v>107</v>
      </c>
      <c r="B112" s="14" t="str">
        <f>"201408000270"</f>
        <v>201408000270</v>
      </c>
    </row>
    <row r="113" spans="1:2" x14ac:dyDescent="0.3">
      <c r="A113" s="6">
        <v>108</v>
      </c>
      <c r="B113" s="14" t="str">
        <f>"201409002610"</f>
        <v>201409002610</v>
      </c>
    </row>
    <row r="114" spans="1:2" x14ac:dyDescent="0.3">
      <c r="A114" s="6">
        <v>109</v>
      </c>
      <c r="B114" s="14" t="str">
        <f>"201409003476"</f>
        <v>201409003476</v>
      </c>
    </row>
    <row r="115" spans="1:2" x14ac:dyDescent="0.3">
      <c r="A115" s="6">
        <v>110</v>
      </c>
      <c r="B115" s="14" t="str">
        <f>"201410012117"</f>
        <v>201410012117</v>
      </c>
    </row>
    <row r="116" spans="1:2" x14ac:dyDescent="0.3">
      <c r="A116" s="6">
        <v>111</v>
      </c>
      <c r="B116" s="14" t="str">
        <f>"201411003144"</f>
        <v>201411003144</v>
      </c>
    </row>
    <row r="117" spans="1:2" x14ac:dyDescent="0.3">
      <c r="A117" s="6">
        <v>112</v>
      </c>
      <c r="B117" s="14" t="str">
        <f>"201412001068"</f>
        <v>201412001068</v>
      </c>
    </row>
    <row r="118" spans="1:2" x14ac:dyDescent="0.3">
      <c r="A118" s="6">
        <v>113</v>
      </c>
      <c r="B118" s="14" t="str">
        <f>"201412001759"</f>
        <v>201412001759</v>
      </c>
    </row>
    <row r="119" spans="1:2" x14ac:dyDescent="0.3">
      <c r="A119" s="6">
        <v>114</v>
      </c>
      <c r="B119" s="14" t="str">
        <f>"201412002061"</f>
        <v>201412002061</v>
      </c>
    </row>
    <row r="120" spans="1:2" x14ac:dyDescent="0.3">
      <c r="A120" s="6">
        <v>115</v>
      </c>
      <c r="B120" s="14" t="str">
        <f>"201412003090"</f>
        <v>201412003090</v>
      </c>
    </row>
    <row r="121" spans="1:2" x14ac:dyDescent="0.3">
      <c r="A121" s="6">
        <v>116</v>
      </c>
      <c r="B121" s="14" t="str">
        <f>"201412005685"</f>
        <v>201412005685</v>
      </c>
    </row>
    <row r="122" spans="1:2" x14ac:dyDescent="0.3">
      <c r="A122" s="6">
        <v>117</v>
      </c>
      <c r="B122" s="14" t="str">
        <f>"201503000035"</f>
        <v>201503000035</v>
      </c>
    </row>
    <row r="123" spans="1:2" x14ac:dyDescent="0.3">
      <c r="A123" s="6">
        <v>118</v>
      </c>
      <c r="B123" s="14" t="str">
        <f>"201504000438"</f>
        <v>201504000438</v>
      </c>
    </row>
    <row r="124" spans="1:2" x14ac:dyDescent="0.3">
      <c r="A124" s="6">
        <v>119</v>
      </c>
      <c r="B124" s="14" t="str">
        <f>"201504000658"</f>
        <v>201504000658</v>
      </c>
    </row>
    <row r="125" spans="1:2" x14ac:dyDescent="0.3">
      <c r="A125" s="6">
        <v>120</v>
      </c>
      <c r="B125" s="14" t="str">
        <f>"201504002915"</f>
        <v>201504002915</v>
      </c>
    </row>
    <row r="126" spans="1:2" x14ac:dyDescent="0.3">
      <c r="A126" s="6">
        <v>121</v>
      </c>
      <c r="B126" s="14" t="str">
        <f>"201507000019"</f>
        <v>201507000019</v>
      </c>
    </row>
    <row r="127" spans="1:2" x14ac:dyDescent="0.3">
      <c r="A127" s="6">
        <v>122</v>
      </c>
      <c r="B127" s="14" t="str">
        <f>"201511006099"</f>
        <v>201511006099</v>
      </c>
    </row>
    <row r="128" spans="1:2" x14ac:dyDescent="0.3">
      <c r="A128" s="6">
        <v>123</v>
      </c>
      <c r="B128" s="14" t="str">
        <f>"201511022875"</f>
        <v>201511022875</v>
      </c>
    </row>
    <row r="129" spans="1:2" x14ac:dyDescent="0.3">
      <c r="A129" s="6">
        <v>124</v>
      </c>
      <c r="B129" s="14" t="str">
        <f>"201511023491"</f>
        <v>201511023491</v>
      </c>
    </row>
    <row r="130" spans="1:2" x14ac:dyDescent="0.3">
      <c r="A130" s="6">
        <v>125</v>
      </c>
      <c r="B130" s="14" t="str">
        <f>"201511037737"</f>
        <v>201511037737</v>
      </c>
    </row>
    <row r="131" spans="1:2" x14ac:dyDescent="0.3">
      <c r="A131" s="6">
        <v>126</v>
      </c>
      <c r="B131" s="14" t="str">
        <f>"201512000030"</f>
        <v>201512000030</v>
      </c>
    </row>
    <row r="132" spans="1:2" x14ac:dyDescent="0.3">
      <c r="A132" s="6">
        <v>127</v>
      </c>
      <c r="B132" s="14" t="str">
        <f>"201512001427"</f>
        <v>201512001427</v>
      </c>
    </row>
    <row r="133" spans="1:2" x14ac:dyDescent="0.3">
      <c r="A133" s="6">
        <v>128</v>
      </c>
      <c r="B133" s="14" t="str">
        <f>"201601000618"</f>
        <v>201601000618</v>
      </c>
    </row>
    <row r="134" spans="1:2" x14ac:dyDescent="0.3">
      <c r="A134" s="6">
        <v>129</v>
      </c>
      <c r="B134" s="14" t="str">
        <f>"201604003258"</f>
        <v>201604003258</v>
      </c>
    </row>
    <row r="135" spans="1:2" x14ac:dyDescent="0.3">
      <c r="A135" s="6">
        <v>130</v>
      </c>
      <c r="B135" s="14" t="str">
        <f>"201604003766"</f>
        <v>201604003766</v>
      </c>
    </row>
    <row r="136" spans="1:2" x14ac:dyDescent="0.3">
      <c r="A136" s="15"/>
      <c r="B136" s="5"/>
    </row>
    <row r="137" spans="1:2" x14ac:dyDescent="0.3">
      <c r="A137" s="15"/>
      <c r="B137" s="5"/>
    </row>
    <row r="138" spans="1:2" x14ac:dyDescent="0.3">
      <c r="A138" s="15"/>
      <c r="B138" s="5"/>
    </row>
    <row r="139" spans="1:2" x14ac:dyDescent="0.3">
      <c r="A139" s="15"/>
      <c r="B139" s="5"/>
    </row>
    <row r="140" spans="1:2" x14ac:dyDescent="0.3">
      <c r="A140" s="15"/>
      <c r="B140" s="5"/>
    </row>
    <row r="141" spans="1:2" x14ac:dyDescent="0.3">
      <c r="A141" s="15"/>
      <c r="B141" s="5"/>
    </row>
    <row r="142" spans="1:2" x14ac:dyDescent="0.3">
      <c r="A142" s="15"/>
      <c r="B142" s="5"/>
    </row>
    <row r="143" spans="1:2" x14ac:dyDescent="0.3">
      <c r="A143" s="15"/>
      <c r="B143" s="5"/>
    </row>
    <row r="144" spans="1:2" x14ac:dyDescent="0.3">
      <c r="A144" s="15"/>
      <c r="B144" s="5"/>
    </row>
    <row r="145" spans="1:2" x14ac:dyDescent="0.3">
      <c r="A145" s="15"/>
      <c r="B145" s="5"/>
    </row>
    <row r="146" spans="1:2" x14ac:dyDescent="0.3">
      <c r="A146" s="15"/>
      <c r="B146" s="5"/>
    </row>
    <row r="147" spans="1:2" x14ac:dyDescent="0.3">
      <c r="A147" s="15"/>
      <c r="B147" s="5"/>
    </row>
    <row r="148" spans="1:2" x14ac:dyDescent="0.3">
      <c r="A148" s="15"/>
      <c r="B148" s="5"/>
    </row>
    <row r="149" spans="1:2" x14ac:dyDescent="0.3">
      <c r="A149" s="15"/>
      <c r="B149" s="5"/>
    </row>
    <row r="150" spans="1:2" x14ac:dyDescent="0.3">
      <c r="A150" s="15"/>
      <c r="B150" s="5"/>
    </row>
    <row r="151" spans="1:2" x14ac:dyDescent="0.3">
      <c r="A151" s="15"/>
      <c r="B151" s="5"/>
    </row>
    <row r="152" spans="1:2" x14ac:dyDescent="0.3">
      <c r="A152" s="15"/>
      <c r="B152" s="5"/>
    </row>
    <row r="153" spans="1:2" x14ac:dyDescent="0.3">
      <c r="A153" s="15"/>
      <c r="B153" s="5"/>
    </row>
    <row r="154" spans="1:2" x14ac:dyDescent="0.3">
      <c r="A154" s="15"/>
      <c r="B154" s="5"/>
    </row>
    <row r="155" spans="1:2" x14ac:dyDescent="0.3">
      <c r="A155" s="15"/>
      <c r="B155" s="5"/>
    </row>
    <row r="156" spans="1:2" x14ac:dyDescent="0.3">
      <c r="A156" s="15"/>
      <c r="B156" s="5"/>
    </row>
    <row r="157" spans="1:2" x14ac:dyDescent="0.3">
      <c r="A157" s="15"/>
      <c r="B157" s="5"/>
    </row>
    <row r="158" spans="1:2" x14ac:dyDescent="0.3">
      <c r="A158" s="15"/>
      <c r="B158" s="5"/>
    </row>
    <row r="159" spans="1:2" x14ac:dyDescent="0.3">
      <c r="A159" s="15"/>
      <c r="B159" s="5"/>
    </row>
    <row r="160" spans="1:2" x14ac:dyDescent="0.3">
      <c r="A160" s="15"/>
      <c r="B160" s="5"/>
    </row>
    <row r="161" spans="1:2" x14ac:dyDescent="0.3">
      <c r="A161" s="15"/>
      <c r="B161" s="5"/>
    </row>
    <row r="162" spans="1:2" x14ac:dyDescent="0.3">
      <c r="A162" s="15"/>
      <c r="B162" s="5"/>
    </row>
    <row r="163" spans="1:2" x14ac:dyDescent="0.3">
      <c r="A163" s="15"/>
      <c r="B163" s="5"/>
    </row>
    <row r="164" spans="1:2" x14ac:dyDescent="0.3">
      <c r="A164" s="15"/>
      <c r="B164" s="5"/>
    </row>
    <row r="165" spans="1:2" x14ac:dyDescent="0.3">
      <c r="A165" s="15"/>
      <c r="B165" s="5"/>
    </row>
    <row r="166" spans="1:2" x14ac:dyDescent="0.3">
      <c r="A166" s="15"/>
      <c r="B166" s="5"/>
    </row>
    <row r="167" spans="1:2" x14ac:dyDescent="0.3">
      <c r="A167" s="15"/>
      <c r="B167" s="5"/>
    </row>
    <row r="168" spans="1:2" x14ac:dyDescent="0.3">
      <c r="A168" s="15"/>
      <c r="B168" s="5"/>
    </row>
    <row r="169" spans="1:2" x14ac:dyDescent="0.3">
      <c r="A169" s="15"/>
      <c r="B169" s="5"/>
    </row>
    <row r="170" spans="1:2" x14ac:dyDescent="0.3">
      <c r="A170" s="15"/>
      <c r="B170" s="5"/>
    </row>
    <row r="171" spans="1:2" x14ac:dyDescent="0.3">
      <c r="A171" s="15"/>
      <c r="B171" s="5"/>
    </row>
    <row r="172" spans="1:2" x14ac:dyDescent="0.3">
      <c r="A172" s="15"/>
      <c r="B172" s="5"/>
    </row>
    <row r="173" spans="1:2" x14ac:dyDescent="0.3">
      <c r="A173" s="15"/>
      <c r="B173" s="5"/>
    </row>
    <row r="174" spans="1:2" x14ac:dyDescent="0.3">
      <c r="A174" s="15"/>
      <c r="B174" s="5"/>
    </row>
    <row r="175" spans="1:2" x14ac:dyDescent="0.3">
      <c r="A175" s="15"/>
      <c r="B175" s="5"/>
    </row>
    <row r="176" spans="1:2" x14ac:dyDescent="0.3">
      <c r="A176" s="15"/>
      <c r="B176" s="5"/>
    </row>
    <row r="177" spans="1:2" x14ac:dyDescent="0.3">
      <c r="A177" s="15"/>
      <c r="B177" s="5"/>
    </row>
    <row r="178" spans="1:2" x14ac:dyDescent="0.3">
      <c r="A178" s="15"/>
      <c r="B178" s="5"/>
    </row>
    <row r="179" spans="1:2" x14ac:dyDescent="0.3">
      <c r="A179" s="15"/>
      <c r="B179" s="5"/>
    </row>
    <row r="180" spans="1:2" x14ac:dyDescent="0.3">
      <c r="A180" s="15"/>
      <c r="B180" s="5"/>
    </row>
    <row r="181" spans="1:2" x14ac:dyDescent="0.3">
      <c r="A181" s="15"/>
      <c r="B181" s="5"/>
    </row>
    <row r="182" spans="1:2" x14ac:dyDescent="0.3">
      <c r="A182" s="15"/>
      <c r="B182" s="5"/>
    </row>
    <row r="183" spans="1:2" x14ac:dyDescent="0.3">
      <c r="A183" s="15"/>
      <c r="B183" s="5"/>
    </row>
    <row r="184" spans="1:2" x14ac:dyDescent="0.3">
      <c r="A184" s="15"/>
      <c r="B184" s="5"/>
    </row>
    <row r="185" spans="1:2" x14ac:dyDescent="0.3">
      <c r="A185" s="15"/>
      <c r="B185" s="5"/>
    </row>
    <row r="186" spans="1:2" x14ac:dyDescent="0.3">
      <c r="A186" s="15"/>
      <c r="B186" s="5"/>
    </row>
    <row r="187" spans="1:2" x14ac:dyDescent="0.3">
      <c r="A187" s="15"/>
      <c r="B187" s="5"/>
    </row>
    <row r="188" spans="1:2" x14ac:dyDescent="0.3">
      <c r="A188" s="15"/>
      <c r="B188" s="5"/>
    </row>
    <row r="189" spans="1:2" x14ac:dyDescent="0.3">
      <c r="A189" s="15"/>
      <c r="B189" s="5"/>
    </row>
    <row r="190" spans="1:2" x14ac:dyDescent="0.3">
      <c r="A190" s="15"/>
      <c r="B190" s="5"/>
    </row>
    <row r="191" spans="1:2" x14ac:dyDescent="0.3">
      <c r="A191" s="15"/>
      <c r="B191" s="5"/>
    </row>
    <row r="192" spans="1:2" x14ac:dyDescent="0.3">
      <c r="A192" s="15"/>
      <c r="B192" s="5"/>
    </row>
    <row r="193" spans="1:2" x14ac:dyDescent="0.3">
      <c r="A193" s="15"/>
      <c r="B193" s="5"/>
    </row>
    <row r="194" spans="1:2" x14ac:dyDescent="0.3">
      <c r="A194" s="15"/>
      <c r="B194" s="5"/>
    </row>
    <row r="195" spans="1:2" x14ac:dyDescent="0.3">
      <c r="A195" s="15"/>
      <c r="B195" s="5"/>
    </row>
    <row r="196" spans="1:2" x14ac:dyDescent="0.3">
      <c r="A196" s="15"/>
      <c r="B196" s="5"/>
    </row>
    <row r="197" spans="1:2" x14ac:dyDescent="0.3">
      <c r="A197" s="15"/>
      <c r="B197" s="5"/>
    </row>
    <row r="198" spans="1:2" x14ac:dyDescent="0.3">
      <c r="A198" s="15"/>
      <c r="B198" s="5"/>
    </row>
    <row r="199" spans="1:2" x14ac:dyDescent="0.3">
      <c r="A199" s="15"/>
      <c r="B199" s="5"/>
    </row>
    <row r="200" spans="1:2" x14ac:dyDescent="0.3">
      <c r="A200" s="15"/>
      <c r="B200" s="5"/>
    </row>
    <row r="201" spans="1:2" x14ac:dyDescent="0.3">
      <c r="A201" s="15"/>
      <c r="B201" s="5"/>
    </row>
    <row r="202" spans="1:2" x14ac:dyDescent="0.3">
      <c r="A202" s="15"/>
      <c r="B202" s="5"/>
    </row>
    <row r="203" spans="1:2" x14ac:dyDescent="0.3">
      <c r="A203" s="15"/>
      <c r="B203" s="5"/>
    </row>
    <row r="204" spans="1:2" x14ac:dyDescent="0.3">
      <c r="A204" s="15"/>
      <c r="B204" s="5"/>
    </row>
    <row r="205" spans="1:2" x14ac:dyDescent="0.3">
      <c r="A205" s="15"/>
      <c r="B205" s="5"/>
    </row>
    <row r="206" spans="1:2" x14ac:dyDescent="0.3">
      <c r="A206" s="15"/>
      <c r="B206" s="5"/>
    </row>
    <row r="207" spans="1:2" x14ac:dyDescent="0.3">
      <c r="A207" s="15"/>
      <c r="B207" s="5"/>
    </row>
    <row r="208" spans="1:2" x14ac:dyDescent="0.3">
      <c r="A208" s="15"/>
      <c r="B208" s="5"/>
    </row>
    <row r="209" spans="1:2" x14ac:dyDescent="0.3">
      <c r="A209" s="15"/>
      <c r="B209" s="5"/>
    </row>
    <row r="210" spans="1:2" x14ac:dyDescent="0.3">
      <c r="A210" s="15"/>
      <c r="B210" s="5"/>
    </row>
    <row r="211" spans="1:2" x14ac:dyDescent="0.3">
      <c r="A211" s="15"/>
      <c r="B211" s="5"/>
    </row>
    <row r="212" spans="1:2" x14ac:dyDescent="0.3">
      <c r="A212" s="15"/>
      <c r="B212" s="5"/>
    </row>
    <row r="213" spans="1:2" x14ac:dyDescent="0.3">
      <c r="A213" s="15"/>
      <c r="B213" s="5"/>
    </row>
    <row r="214" spans="1:2" x14ac:dyDescent="0.3">
      <c r="A214" s="15"/>
      <c r="B214" s="5"/>
    </row>
    <row r="215" spans="1:2" x14ac:dyDescent="0.3">
      <c r="A215" s="15"/>
      <c r="B215" s="5"/>
    </row>
    <row r="216" spans="1:2" x14ac:dyDescent="0.3">
      <c r="A216" s="15"/>
      <c r="B216" s="5"/>
    </row>
    <row r="217" spans="1:2" x14ac:dyDescent="0.3">
      <c r="A217" s="15"/>
      <c r="B217" s="5"/>
    </row>
    <row r="218" spans="1:2" x14ac:dyDescent="0.3">
      <c r="A218" s="15"/>
      <c r="B218" s="5"/>
    </row>
    <row r="219" spans="1:2" x14ac:dyDescent="0.3">
      <c r="A219" s="15"/>
      <c r="B219" s="5"/>
    </row>
    <row r="220" spans="1:2" x14ac:dyDescent="0.3">
      <c r="A220" s="15"/>
      <c r="B220" s="5"/>
    </row>
    <row r="221" spans="1:2" x14ac:dyDescent="0.3">
      <c r="A221" s="15"/>
      <c r="B221" s="5"/>
    </row>
    <row r="222" spans="1:2" x14ac:dyDescent="0.3">
      <c r="A222" s="15"/>
      <c r="B222" s="5"/>
    </row>
    <row r="223" spans="1:2" x14ac:dyDescent="0.3">
      <c r="A223" s="15"/>
      <c r="B223" s="5"/>
    </row>
    <row r="224" spans="1:2" x14ac:dyDescent="0.3">
      <c r="A224" s="15"/>
      <c r="B224" s="5"/>
    </row>
  </sheetData>
  <sortState ref="B6:B135">
    <sortCondition ref="B6:B135"/>
  </sortState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ΠΕ</vt:lpstr>
      <vt:lpstr>ΤΕ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2022-06-28T12:09:04Z</dcterms:modified>
</cp:coreProperties>
</file>