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DD935D87-2B53-49EE-A6CE-79C20BB4F0AD}" xr6:coauthVersionLast="36" xr6:coauthVersionMax="36" xr10:uidLastSave="{00000000-0000-0000-0000-000000000000}"/>
  <bookViews>
    <workbookView xWindow="0" yWindow="0" windowWidth="19575" windowHeight="11460"/>
  </bookViews>
  <sheets>
    <sheet name="7Κ_2021_Τ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C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C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C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C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C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C266" i="1"/>
  <c r="B267" i="1"/>
  <c r="B268" i="1"/>
  <c r="B269" i="1"/>
  <c r="B270" i="1"/>
  <c r="B271" i="1"/>
  <c r="B272" i="1"/>
  <c r="B273" i="1"/>
  <c r="B274" i="1"/>
  <c r="C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C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C342" i="1"/>
  <c r="B343" i="1"/>
  <c r="B344" i="1"/>
  <c r="B345" i="1"/>
  <c r="B346" i="1"/>
  <c r="B347" i="1"/>
  <c r="C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</calcChain>
</file>

<file path=xl/sharedStrings.xml><?xml version="1.0" encoding="utf-8"?>
<sst xmlns="http://schemas.openxmlformats.org/spreadsheetml/2006/main" count="362" uniqueCount="13">
  <si>
    <t>ΠΛΗΡΩΣΗ ΘΕΣΕΩΝ ΜΕ ΣΕΙΡΑ ΠΡΟΤΕΡΑΙΟΤΗΤΑΣ (ΑΡΘΡΟ 18/Ν. 2190/1994) ΠΡΟΚΗΡΥΞΗ 7Κ/2021/12/05/2021</t>
  </si>
  <si>
    <t>Κ Α Τ Α Σ Τ Α Σ Η    Α Π Ο Ρ Ρ Ι Π Τ Ε Ω Ν</t>
  </si>
  <si>
    <t>ΤΕΧΝΟΛΟΓΙΚΗΣ ΕΚΠΑΙΔΕΥΣΗΣ (ΤΕ)</t>
  </si>
  <si>
    <t>Α/Α</t>
  </si>
  <si>
    <t>Α.Μ. ΥΠΟΨΗΦΙΟΥ</t>
  </si>
  <si>
    <t>ΑΙΤΙΟΛΟΓΙΑ ΑΠΟΡΡΙΨΗΣ</t>
  </si>
  <si>
    <t>ΜΗ ΚΑΤΑΒΟΛΗ ΠΑΡΑΒΟΛΟΥ</t>
  </si>
  <si>
    <t>ΜΗ ΥΠΟΒΟΛΗ ΔΙΚΑΙΟΛΟΓΗΤΙΚΩΝ</t>
  </si>
  <si>
    <t>ΠΑΡΑΒΟΛΟ ΔΕΣΜΕΥΜΕΝΟ Σ΄ ΑΛΛΗ ΠΡΟΚΗΡΥΞΗ</t>
  </si>
  <si>
    <t>ΕΛΛΕΙΨΗ ΤΙΤΛΟΥ</t>
  </si>
  <si>
    <t>ΜΗ ΑΠΟΣΤΟΛΗ ΔΙΚΑΙΟΛΟΓΗΤΙΚΩΝ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</si>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</sst>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4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"201511027510"</f>
        <v>201511027510</v>
      </c>
      <c r="C7" t="s">
        <v>6</v>
      </c>
    </row>
    <row r="8" spans="1:3" x14ac:dyDescent="0.25">
      <c r="A8">
        <v>2</v>
      </c>
      <c r="B8" t="str">
        <f>"00476005"</f>
        <v>00476005</v>
      </c>
      <c r="C8" t="s">
        <v>6</v>
      </c>
    </row>
    <row r="9" spans="1:3" x14ac:dyDescent="0.25">
      <c r="A9">
        <v>3</v>
      </c>
      <c r="B9" t="str">
        <f>"201411002651"</f>
        <v>201411002651</v>
      </c>
      <c r="C9" t="s">
        <v>6</v>
      </c>
    </row>
    <row r="10" spans="1:3" x14ac:dyDescent="0.25">
      <c r="A10">
        <v>4</v>
      </c>
      <c r="B10" t="str">
        <f>"00743926"</f>
        <v>00743926</v>
      </c>
      <c r="C10" t="s">
        <v>6</v>
      </c>
    </row>
    <row r="11" spans="1:3" x14ac:dyDescent="0.25">
      <c r="A11">
        <v>5</v>
      </c>
      <c r="B11" t="str">
        <f>"00296028"</f>
        <v>00296028</v>
      </c>
      <c r="C11" t="s">
        <v>6</v>
      </c>
    </row>
    <row r="12" spans="1:3" x14ac:dyDescent="0.25">
      <c r="A12">
        <v>6</v>
      </c>
      <c r="B12" t="str">
        <f>"00006351"</f>
        <v>00006351</v>
      </c>
      <c r="C12" t="s">
        <v>6</v>
      </c>
    </row>
    <row r="13" spans="1:3" x14ac:dyDescent="0.25">
      <c r="A13">
        <v>7</v>
      </c>
      <c r="B13" t="str">
        <f>"00087530"</f>
        <v>00087530</v>
      </c>
      <c r="C13" t="s">
        <v>6</v>
      </c>
    </row>
    <row r="14" spans="1:3" x14ac:dyDescent="0.25">
      <c r="A14">
        <v>8</v>
      </c>
      <c r="B14" t="str">
        <f>"201502000123"</f>
        <v>201502000123</v>
      </c>
      <c r="C14" t="s">
        <v>6</v>
      </c>
    </row>
    <row r="15" spans="1:3" x14ac:dyDescent="0.25">
      <c r="A15">
        <v>9</v>
      </c>
      <c r="B15" t="str">
        <f>"00285128"</f>
        <v>00285128</v>
      </c>
      <c r="C15" t="s">
        <v>6</v>
      </c>
    </row>
    <row r="16" spans="1:3" x14ac:dyDescent="0.25">
      <c r="A16">
        <v>10</v>
      </c>
      <c r="B16" t="str">
        <f>"00478752"</f>
        <v>00478752</v>
      </c>
      <c r="C16" t="s">
        <v>6</v>
      </c>
    </row>
    <row r="17" spans="1:3" x14ac:dyDescent="0.25">
      <c r="A17">
        <v>11</v>
      </c>
      <c r="B17" t="str">
        <f>"00270689"</f>
        <v>00270689</v>
      </c>
      <c r="C17" t="s">
        <v>7</v>
      </c>
    </row>
    <row r="18" spans="1:3" x14ac:dyDescent="0.25">
      <c r="A18">
        <v>12</v>
      </c>
      <c r="B18" t="str">
        <f>"00487662"</f>
        <v>00487662</v>
      </c>
      <c r="C18" t="s">
        <v>8</v>
      </c>
    </row>
    <row r="19" spans="1:3" x14ac:dyDescent="0.25">
      <c r="A19">
        <v>13</v>
      </c>
      <c r="B19" t="str">
        <f>"00770724"</f>
        <v>00770724</v>
      </c>
      <c r="C19" t="s">
        <v>8</v>
      </c>
    </row>
    <row r="20" spans="1:3" x14ac:dyDescent="0.25">
      <c r="A20">
        <v>14</v>
      </c>
      <c r="B20" t="str">
        <f>"00494562"</f>
        <v>00494562</v>
      </c>
      <c r="C20" t="s">
        <v>6</v>
      </c>
    </row>
    <row r="21" spans="1:3" x14ac:dyDescent="0.25">
      <c r="A21">
        <v>15</v>
      </c>
      <c r="B21" t="str">
        <f>"201406007891"</f>
        <v>201406007891</v>
      </c>
      <c r="C21" t="s">
        <v>6</v>
      </c>
    </row>
    <row r="22" spans="1:3" x14ac:dyDescent="0.25">
      <c r="A22">
        <v>16</v>
      </c>
      <c r="B22" t="str">
        <f>"00789085"</f>
        <v>00789085</v>
      </c>
      <c r="C22" t="s">
        <v>6</v>
      </c>
    </row>
    <row r="23" spans="1:3" x14ac:dyDescent="0.25">
      <c r="A23">
        <v>17</v>
      </c>
      <c r="B23" t="str">
        <f>"00195176"</f>
        <v>00195176</v>
      </c>
      <c r="C23" t="s">
        <v>6</v>
      </c>
    </row>
    <row r="24" spans="1:3" x14ac:dyDescent="0.25">
      <c r="A24">
        <v>18</v>
      </c>
      <c r="B24" t="str">
        <f>"00149259"</f>
        <v>00149259</v>
      </c>
      <c r="C24" t="s">
        <v>7</v>
      </c>
    </row>
    <row r="25" spans="1:3" x14ac:dyDescent="0.25">
      <c r="A25">
        <v>19</v>
      </c>
      <c r="B25" t="str">
        <f>"00106006"</f>
        <v>00106006</v>
      </c>
      <c r="C25" t="s">
        <v>7</v>
      </c>
    </row>
    <row r="26" spans="1:3" x14ac:dyDescent="0.25">
      <c r="A26">
        <v>20</v>
      </c>
      <c r="B26" t="str">
        <f>"00550193"</f>
        <v>00550193</v>
      </c>
      <c r="C26" t="s">
        <v>7</v>
      </c>
    </row>
    <row r="27" spans="1:3" x14ac:dyDescent="0.25">
      <c r="A27">
        <v>21</v>
      </c>
      <c r="B27" t="str">
        <f>"201409006578"</f>
        <v>201409006578</v>
      </c>
      <c r="C27" t="s">
        <v>6</v>
      </c>
    </row>
    <row r="28" spans="1:3" x14ac:dyDescent="0.25">
      <c r="A28">
        <v>22</v>
      </c>
      <c r="B28" t="str">
        <f>"201311000043"</f>
        <v>201311000043</v>
      </c>
      <c r="C28" t="s">
        <v>9</v>
      </c>
    </row>
    <row r="29" spans="1:3" x14ac:dyDescent="0.25">
      <c r="A29">
        <v>23</v>
      </c>
      <c r="B29" t="str">
        <f>"201406002365"</f>
        <v>201406002365</v>
      </c>
      <c r="C29" t="s">
        <v>6</v>
      </c>
    </row>
    <row r="30" spans="1:3" x14ac:dyDescent="0.25">
      <c r="A30">
        <v>24</v>
      </c>
      <c r="B30" t="str">
        <f>"00505169"</f>
        <v>00505169</v>
      </c>
      <c r="C30" t="s">
        <v>6</v>
      </c>
    </row>
    <row r="31" spans="1:3" x14ac:dyDescent="0.25">
      <c r="A31">
        <v>25</v>
      </c>
      <c r="B31" t="str">
        <f>"201410004620"</f>
        <v>201410004620</v>
      </c>
      <c r="C31" t="s">
        <v>6</v>
      </c>
    </row>
    <row r="32" spans="1:3" x14ac:dyDescent="0.25">
      <c r="A32">
        <v>26</v>
      </c>
      <c r="B32" t="str">
        <f>"00782365"</f>
        <v>00782365</v>
      </c>
      <c r="C32" t="s">
        <v>8</v>
      </c>
    </row>
    <row r="33" spans="1:3" x14ac:dyDescent="0.25">
      <c r="A33">
        <v>27</v>
      </c>
      <c r="B33" t="str">
        <f>"00037828"</f>
        <v>00037828</v>
      </c>
      <c r="C33" t="s">
        <v>6</v>
      </c>
    </row>
    <row r="34" spans="1:3" x14ac:dyDescent="0.25">
      <c r="A34">
        <v>28</v>
      </c>
      <c r="B34" t="str">
        <f>"201504000778"</f>
        <v>201504000778</v>
      </c>
      <c r="C34" t="s">
        <v>6</v>
      </c>
    </row>
    <row r="35" spans="1:3" x14ac:dyDescent="0.25">
      <c r="A35">
        <v>29</v>
      </c>
      <c r="B35" t="str">
        <f>"00791823"</f>
        <v>00791823</v>
      </c>
      <c r="C35" t="s">
        <v>6</v>
      </c>
    </row>
    <row r="36" spans="1:3" x14ac:dyDescent="0.25">
      <c r="A36">
        <v>30</v>
      </c>
      <c r="B36" t="str">
        <f>"00488405"</f>
        <v>00488405</v>
      </c>
      <c r="C36" t="s">
        <v>6</v>
      </c>
    </row>
    <row r="37" spans="1:3" x14ac:dyDescent="0.25">
      <c r="A37">
        <v>31</v>
      </c>
      <c r="B37" t="str">
        <f>"00253244"</f>
        <v>00253244</v>
      </c>
      <c r="C37" t="s">
        <v>6</v>
      </c>
    </row>
    <row r="38" spans="1:3" x14ac:dyDescent="0.25">
      <c r="A38">
        <v>32</v>
      </c>
      <c r="B38" t="str">
        <f>"201405001541"</f>
        <v>201405001541</v>
      </c>
      <c r="C38" t="s">
        <v>6</v>
      </c>
    </row>
    <row r="39" spans="1:3" x14ac:dyDescent="0.25">
      <c r="A39">
        <v>33</v>
      </c>
      <c r="B39" t="str">
        <f>"00730047"</f>
        <v>00730047</v>
      </c>
      <c r="C39" t="s">
        <v>6</v>
      </c>
    </row>
    <row r="40" spans="1:3" x14ac:dyDescent="0.25">
      <c r="A40">
        <v>34</v>
      </c>
      <c r="B40" t="str">
        <f>"00662816"</f>
        <v>00662816</v>
      </c>
      <c r="C40" t="s">
        <v>6</v>
      </c>
    </row>
    <row r="41" spans="1:3" x14ac:dyDescent="0.25">
      <c r="A41">
        <v>35</v>
      </c>
      <c r="B41" t="str">
        <f>"00192636"</f>
        <v>00192636</v>
      </c>
      <c r="C41" t="s">
        <v>6</v>
      </c>
    </row>
    <row r="42" spans="1:3" x14ac:dyDescent="0.25">
      <c r="A42">
        <v>36</v>
      </c>
      <c r="B42" t="str">
        <f>"00778247"</f>
        <v>00778247</v>
      </c>
      <c r="C42" t="s">
        <v>6</v>
      </c>
    </row>
    <row r="43" spans="1:3" x14ac:dyDescent="0.25">
      <c r="A43">
        <v>37</v>
      </c>
      <c r="B43" t="str">
        <f>"201405001047"</f>
        <v>201405001047</v>
      </c>
      <c r="C43" t="s">
        <v>6</v>
      </c>
    </row>
    <row r="44" spans="1:3" x14ac:dyDescent="0.25">
      <c r="A44">
        <v>38</v>
      </c>
      <c r="B44" t="str">
        <f>"201511023952"</f>
        <v>201511023952</v>
      </c>
      <c r="C44" t="s">
        <v>7</v>
      </c>
    </row>
    <row r="45" spans="1:3" x14ac:dyDescent="0.25">
      <c r="A45">
        <v>39</v>
      </c>
      <c r="B45" t="str">
        <f>"00264488"</f>
        <v>00264488</v>
      </c>
      <c r="C45" t="s">
        <v>6</v>
      </c>
    </row>
    <row r="46" spans="1:3" x14ac:dyDescent="0.25">
      <c r="A46">
        <v>40</v>
      </c>
      <c r="B46" t="str">
        <f>"00789067"</f>
        <v>00789067</v>
      </c>
      <c r="C46" t="str">
        <f>"001"</f>
        <v>001</v>
      </c>
    </row>
    <row r="47" spans="1:3" x14ac:dyDescent="0.25">
      <c r="A47">
        <v>41</v>
      </c>
      <c r="B47" t="str">
        <f>"00428433"</f>
        <v>00428433</v>
      </c>
      <c r="C47" t="s">
        <v>6</v>
      </c>
    </row>
    <row r="48" spans="1:3" x14ac:dyDescent="0.25">
      <c r="A48">
        <v>42</v>
      </c>
      <c r="B48" t="str">
        <f>"00729474"</f>
        <v>00729474</v>
      </c>
      <c r="C48" t="s">
        <v>6</v>
      </c>
    </row>
    <row r="49" spans="1:3" x14ac:dyDescent="0.25">
      <c r="A49">
        <v>43</v>
      </c>
      <c r="B49" t="str">
        <f>"00552258"</f>
        <v>00552258</v>
      </c>
      <c r="C49" t="s">
        <v>6</v>
      </c>
    </row>
    <row r="50" spans="1:3" x14ac:dyDescent="0.25">
      <c r="A50">
        <v>44</v>
      </c>
      <c r="B50" t="str">
        <f>"00676903"</f>
        <v>00676903</v>
      </c>
      <c r="C50" t="s">
        <v>6</v>
      </c>
    </row>
    <row r="51" spans="1:3" x14ac:dyDescent="0.25">
      <c r="A51">
        <v>45</v>
      </c>
      <c r="B51" t="str">
        <f>"00551540"</f>
        <v>00551540</v>
      </c>
      <c r="C51" t="s">
        <v>8</v>
      </c>
    </row>
    <row r="52" spans="1:3" x14ac:dyDescent="0.25">
      <c r="A52">
        <v>46</v>
      </c>
      <c r="B52" t="str">
        <f>"201002000389"</f>
        <v>201002000389</v>
      </c>
      <c r="C52" t="s">
        <v>7</v>
      </c>
    </row>
    <row r="53" spans="1:3" x14ac:dyDescent="0.25">
      <c r="A53">
        <v>47</v>
      </c>
      <c r="B53" t="str">
        <f>"00491019"</f>
        <v>00491019</v>
      </c>
      <c r="C53" t="s">
        <v>9</v>
      </c>
    </row>
    <row r="54" spans="1:3" x14ac:dyDescent="0.25">
      <c r="A54">
        <v>48</v>
      </c>
      <c r="B54" t="str">
        <f>"201512001561"</f>
        <v>201512001561</v>
      </c>
      <c r="C54" t="s">
        <v>6</v>
      </c>
    </row>
    <row r="55" spans="1:3" x14ac:dyDescent="0.25">
      <c r="A55">
        <v>49</v>
      </c>
      <c r="B55" t="str">
        <f>"00302811"</f>
        <v>00302811</v>
      </c>
      <c r="C55" t="s">
        <v>6</v>
      </c>
    </row>
    <row r="56" spans="1:3" x14ac:dyDescent="0.25">
      <c r="A56">
        <v>50</v>
      </c>
      <c r="B56" t="str">
        <f>"00734102"</f>
        <v>00734102</v>
      </c>
      <c r="C56" t="s">
        <v>6</v>
      </c>
    </row>
    <row r="57" spans="1:3" x14ac:dyDescent="0.25">
      <c r="A57">
        <v>51</v>
      </c>
      <c r="B57" t="str">
        <f>"00761765"</f>
        <v>00761765</v>
      </c>
      <c r="C57" t="s">
        <v>7</v>
      </c>
    </row>
    <row r="58" spans="1:3" x14ac:dyDescent="0.25">
      <c r="A58">
        <v>52</v>
      </c>
      <c r="B58" t="str">
        <f>"200801009564"</f>
        <v>200801009564</v>
      </c>
      <c r="C58" t="s">
        <v>7</v>
      </c>
    </row>
    <row r="59" spans="1:3" x14ac:dyDescent="0.25">
      <c r="A59">
        <v>53</v>
      </c>
      <c r="B59" t="str">
        <f>"200807000693"</f>
        <v>200807000693</v>
      </c>
      <c r="C59" t="s">
        <v>7</v>
      </c>
    </row>
    <row r="60" spans="1:3" x14ac:dyDescent="0.25">
      <c r="A60">
        <v>54</v>
      </c>
      <c r="B60" t="str">
        <f>"200906000055"</f>
        <v>200906000055</v>
      </c>
      <c r="C60" t="s">
        <v>7</v>
      </c>
    </row>
    <row r="61" spans="1:3" x14ac:dyDescent="0.25">
      <c r="A61">
        <v>55</v>
      </c>
      <c r="B61" t="str">
        <f>"00764945"</f>
        <v>00764945</v>
      </c>
      <c r="C61" t="s">
        <v>7</v>
      </c>
    </row>
    <row r="62" spans="1:3" x14ac:dyDescent="0.25">
      <c r="A62">
        <v>56</v>
      </c>
      <c r="B62" t="str">
        <f>"00260130"</f>
        <v>00260130</v>
      </c>
      <c r="C62" t="s">
        <v>6</v>
      </c>
    </row>
    <row r="63" spans="1:3" x14ac:dyDescent="0.25">
      <c r="A63">
        <v>57</v>
      </c>
      <c r="B63" t="str">
        <f>"201411000657"</f>
        <v>201411000657</v>
      </c>
      <c r="C63" t="s">
        <v>6</v>
      </c>
    </row>
    <row r="64" spans="1:3" x14ac:dyDescent="0.25">
      <c r="A64">
        <v>58</v>
      </c>
      <c r="B64" t="str">
        <f>"00499331"</f>
        <v>00499331</v>
      </c>
      <c r="C64" t="s">
        <v>7</v>
      </c>
    </row>
    <row r="65" spans="1:3" x14ac:dyDescent="0.25">
      <c r="A65">
        <v>59</v>
      </c>
      <c r="B65" t="str">
        <f>"201411000126"</f>
        <v>201411000126</v>
      </c>
      <c r="C65" t="s">
        <v>7</v>
      </c>
    </row>
    <row r="66" spans="1:3" x14ac:dyDescent="0.25">
      <c r="A66">
        <v>60</v>
      </c>
      <c r="B66" t="str">
        <f>"00720693"</f>
        <v>00720693</v>
      </c>
      <c r="C66" t="s">
        <v>6</v>
      </c>
    </row>
    <row r="67" spans="1:3" x14ac:dyDescent="0.25">
      <c r="A67">
        <v>61</v>
      </c>
      <c r="B67" t="str">
        <f>"00793436"</f>
        <v>00793436</v>
      </c>
      <c r="C67" t="s">
        <v>7</v>
      </c>
    </row>
    <row r="68" spans="1:3" x14ac:dyDescent="0.25">
      <c r="A68">
        <v>62</v>
      </c>
      <c r="B68" t="str">
        <f>"00029779"</f>
        <v>00029779</v>
      </c>
      <c r="C68" t="s">
        <v>6</v>
      </c>
    </row>
    <row r="69" spans="1:3" x14ac:dyDescent="0.25">
      <c r="A69">
        <v>63</v>
      </c>
      <c r="B69" t="str">
        <f>"00306662"</f>
        <v>00306662</v>
      </c>
      <c r="C69" t="s">
        <v>6</v>
      </c>
    </row>
    <row r="70" spans="1:3" x14ac:dyDescent="0.25">
      <c r="A70">
        <v>64</v>
      </c>
      <c r="B70" t="str">
        <f>"00561720"</f>
        <v>00561720</v>
      </c>
      <c r="C70" t="s">
        <v>6</v>
      </c>
    </row>
    <row r="71" spans="1:3" x14ac:dyDescent="0.25">
      <c r="A71">
        <v>65</v>
      </c>
      <c r="B71" t="str">
        <f>"00602663"</f>
        <v>00602663</v>
      </c>
      <c r="C71" t="s">
        <v>6</v>
      </c>
    </row>
    <row r="72" spans="1:3" x14ac:dyDescent="0.25">
      <c r="A72">
        <v>66</v>
      </c>
      <c r="B72" t="str">
        <f>"00669194"</f>
        <v>00669194</v>
      </c>
      <c r="C72" t="s">
        <v>6</v>
      </c>
    </row>
    <row r="73" spans="1:3" x14ac:dyDescent="0.25">
      <c r="A73">
        <v>67</v>
      </c>
      <c r="B73" t="str">
        <f>"201511025424"</f>
        <v>201511025424</v>
      </c>
      <c r="C73" t="s">
        <v>6</v>
      </c>
    </row>
    <row r="74" spans="1:3" x14ac:dyDescent="0.25">
      <c r="A74">
        <v>68</v>
      </c>
      <c r="B74" t="str">
        <f>"00077613"</f>
        <v>00077613</v>
      </c>
      <c r="C74" t="s">
        <v>6</v>
      </c>
    </row>
    <row r="75" spans="1:3" x14ac:dyDescent="0.25">
      <c r="A75">
        <v>69</v>
      </c>
      <c r="B75" t="str">
        <f>"00551541"</f>
        <v>00551541</v>
      </c>
      <c r="C75" t="s">
        <v>7</v>
      </c>
    </row>
    <row r="76" spans="1:3" x14ac:dyDescent="0.25">
      <c r="A76">
        <v>70</v>
      </c>
      <c r="B76" t="str">
        <f>"201412001755"</f>
        <v>201412001755</v>
      </c>
      <c r="C76" t="s">
        <v>6</v>
      </c>
    </row>
    <row r="77" spans="1:3" x14ac:dyDescent="0.25">
      <c r="A77">
        <v>71</v>
      </c>
      <c r="B77" t="str">
        <f>"201410012102"</f>
        <v>201410012102</v>
      </c>
      <c r="C77" t="s">
        <v>6</v>
      </c>
    </row>
    <row r="78" spans="1:3" x14ac:dyDescent="0.25">
      <c r="A78">
        <v>72</v>
      </c>
      <c r="B78" t="str">
        <f>"201511018127"</f>
        <v>201511018127</v>
      </c>
      <c r="C78" t="s">
        <v>6</v>
      </c>
    </row>
    <row r="79" spans="1:3" x14ac:dyDescent="0.25">
      <c r="A79">
        <v>73</v>
      </c>
      <c r="B79" t="str">
        <f>"200802008750"</f>
        <v>200802008750</v>
      </c>
      <c r="C79" t="s">
        <v>6</v>
      </c>
    </row>
    <row r="80" spans="1:3" x14ac:dyDescent="0.25">
      <c r="A80">
        <v>74</v>
      </c>
      <c r="B80" t="str">
        <f>"00308411"</f>
        <v>00308411</v>
      </c>
      <c r="C80" t="s">
        <v>7</v>
      </c>
    </row>
    <row r="81" spans="1:3" x14ac:dyDescent="0.25">
      <c r="A81">
        <v>75</v>
      </c>
      <c r="B81" t="str">
        <f>"201405000333"</f>
        <v>201405000333</v>
      </c>
      <c r="C81" t="s">
        <v>7</v>
      </c>
    </row>
    <row r="82" spans="1:3" x14ac:dyDescent="0.25">
      <c r="A82">
        <v>76</v>
      </c>
      <c r="B82" t="str">
        <f>"201410010289"</f>
        <v>201410010289</v>
      </c>
      <c r="C82" t="s">
        <v>7</v>
      </c>
    </row>
    <row r="83" spans="1:3" x14ac:dyDescent="0.25">
      <c r="A83">
        <v>77</v>
      </c>
      <c r="B83" t="str">
        <f>"00559397"</f>
        <v>00559397</v>
      </c>
      <c r="C83" t="s">
        <v>6</v>
      </c>
    </row>
    <row r="84" spans="1:3" x14ac:dyDescent="0.25">
      <c r="A84">
        <v>78</v>
      </c>
      <c r="B84" t="str">
        <f>"00798860"</f>
        <v>00798860</v>
      </c>
      <c r="C84" t="s">
        <v>6</v>
      </c>
    </row>
    <row r="85" spans="1:3" x14ac:dyDescent="0.25">
      <c r="A85">
        <v>79</v>
      </c>
      <c r="B85" t="str">
        <f>"00631323"</f>
        <v>00631323</v>
      </c>
      <c r="C85" t="s">
        <v>8</v>
      </c>
    </row>
    <row r="86" spans="1:3" x14ac:dyDescent="0.25">
      <c r="A86">
        <v>80</v>
      </c>
      <c r="B86" t="str">
        <f>"00756068"</f>
        <v>00756068</v>
      </c>
      <c r="C86" t="s">
        <v>6</v>
      </c>
    </row>
    <row r="87" spans="1:3" x14ac:dyDescent="0.25">
      <c r="A87">
        <v>81</v>
      </c>
      <c r="B87" t="str">
        <f>"00505637"</f>
        <v>00505637</v>
      </c>
      <c r="C87" t="s">
        <v>7</v>
      </c>
    </row>
    <row r="88" spans="1:3" x14ac:dyDescent="0.25">
      <c r="A88">
        <v>82</v>
      </c>
      <c r="B88" t="str">
        <f>"00526476"</f>
        <v>00526476</v>
      </c>
      <c r="C88" t="s">
        <v>6</v>
      </c>
    </row>
    <row r="89" spans="1:3" x14ac:dyDescent="0.25">
      <c r="A89">
        <v>83</v>
      </c>
      <c r="B89" t="str">
        <f>"00637978"</f>
        <v>00637978</v>
      </c>
      <c r="C89" t="str">
        <f>"001"</f>
        <v>001</v>
      </c>
    </row>
    <row r="90" spans="1:3" x14ac:dyDescent="0.25">
      <c r="A90">
        <v>84</v>
      </c>
      <c r="B90" t="str">
        <f>"201511016031"</f>
        <v>201511016031</v>
      </c>
      <c r="C90" t="s">
        <v>6</v>
      </c>
    </row>
    <row r="91" spans="1:3" x14ac:dyDescent="0.25">
      <c r="A91">
        <v>85</v>
      </c>
      <c r="B91" t="str">
        <f>"00008240"</f>
        <v>00008240</v>
      </c>
      <c r="C91" t="s">
        <v>6</v>
      </c>
    </row>
    <row r="92" spans="1:3" x14ac:dyDescent="0.25">
      <c r="A92">
        <v>86</v>
      </c>
      <c r="B92" t="str">
        <f>"00792947"</f>
        <v>00792947</v>
      </c>
      <c r="C92" t="s">
        <v>6</v>
      </c>
    </row>
    <row r="93" spans="1:3" x14ac:dyDescent="0.25">
      <c r="A93">
        <v>87</v>
      </c>
      <c r="B93" t="str">
        <f>"20160707596"</f>
        <v>20160707596</v>
      </c>
      <c r="C93" t="s">
        <v>7</v>
      </c>
    </row>
    <row r="94" spans="1:3" x14ac:dyDescent="0.25">
      <c r="A94">
        <v>88</v>
      </c>
      <c r="B94" t="str">
        <f>"00437229"</f>
        <v>00437229</v>
      </c>
      <c r="C94" t="s">
        <v>6</v>
      </c>
    </row>
    <row r="95" spans="1:3" x14ac:dyDescent="0.25">
      <c r="A95">
        <v>89</v>
      </c>
      <c r="B95" t="str">
        <f>"00776256"</f>
        <v>00776256</v>
      </c>
      <c r="C95" t="s">
        <v>8</v>
      </c>
    </row>
    <row r="96" spans="1:3" x14ac:dyDescent="0.25">
      <c r="A96">
        <v>90</v>
      </c>
      <c r="B96" t="str">
        <f>"201606000046"</f>
        <v>201606000046</v>
      </c>
      <c r="C96" t="s">
        <v>7</v>
      </c>
    </row>
    <row r="97" spans="1:3" x14ac:dyDescent="0.25">
      <c r="A97">
        <v>91</v>
      </c>
      <c r="B97" t="str">
        <f>"00310232"</f>
        <v>00310232</v>
      </c>
      <c r="C97" t="s">
        <v>6</v>
      </c>
    </row>
    <row r="98" spans="1:3" x14ac:dyDescent="0.25">
      <c r="A98">
        <v>92</v>
      </c>
      <c r="B98" t="str">
        <f>"201410006822"</f>
        <v>201410006822</v>
      </c>
      <c r="C98" t="s">
        <v>6</v>
      </c>
    </row>
    <row r="99" spans="1:3" x14ac:dyDescent="0.25">
      <c r="A99">
        <v>93</v>
      </c>
      <c r="B99" t="str">
        <f>"00667309"</f>
        <v>00667309</v>
      </c>
      <c r="C99" t="s">
        <v>6</v>
      </c>
    </row>
    <row r="100" spans="1:3" x14ac:dyDescent="0.25">
      <c r="A100">
        <v>94</v>
      </c>
      <c r="B100" t="str">
        <f>"00488188"</f>
        <v>00488188</v>
      </c>
      <c r="C100" t="s">
        <v>6</v>
      </c>
    </row>
    <row r="101" spans="1:3" x14ac:dyDescent="0.25">
      <c r="A101">
        <v>95</v>
      </c>
      <c r="B101" t="str">
        <f>"200801009522"</f>
        <v>200801009522</v>
      </c>
      <c r="C101" t="s">
        <v>7</v>
      </c>
    </row>
    <row r="102" spans="1:3" x14ac:dyDescent="0.25">
      <c r="A102">
        <v>96</v>
      </c>
      <c r="B102" t="str">
        <f>"00780421"</f>
        <v>00780421</v>
      </c>
      <c r="C102" t="s">
        <v>6</v>
      </c>
    </row>
    <row r="103" spans="1:3" x14ac:dyDescent="0.25">
      <c r="A103">
        <v>97</v>
      </c>
      <c r="B103" t="str">
        <f>"201204000064"</f>
        <v>201204000064</v>
      </c>
      <c r="C103" t="s">
        <v>6</v>
      </c>
    </row>
    <row r="104" spans="1:3" x14ac:dyDescent="0.25">
      <c r="A104">
        <v>98</v>
      </c>
      <c r="B104" t="str">
        <f>"00021139"</f>
        <v>00021139</v>
      </c>
      <c r="C104" t="s">
        <v>6</v>
      </c>
    </row>
    <row r="105" spans="1:3" x14ac:dyDescent="0.25">
      <c r="A105">
        <v>99</v>
      </c>
      <c r="B105" t="str">
        <f>"00198681"</f>
        <v>00198681</v>
      </c>
      <c r="C105" t="s">
        <v>6</v>
      </c>
    </row>
    <row r="106" spans="1:3" x14ac:dyDescent="0.25">
      <c r="A106">
        <v>100</v>
      </c>
      <c r="B106" t="str">
        <f>"00154296"</f>
        <v>00154296</v>
      </c>
      <c r="C106" t="s">
        <v>7</v>
      </c>
    </row>
    <row r="107" spans="1:3" x14ac:dyDescent="0.25">
      <c r="A107">
        <v>101</v>
      </c>
      <c r="B107" t="str">
        <f>"201402000110"</f>
        <v>201402000110</v>
      </c>
      <c r="C107" t="s">
        <v>6</v>
      </c>
    </row>
    <row r="108" spans="1:3" x14ac:dyDescent="0.25">
      <c r="A108">
        <v>102</v>
      </c>
      <c r="B108" t="str">
        <f>"201511022052"</f>
        <v>201511022052</v>
      </c>
      <c r="C108" t="s">
        <v>6</v>
      </c>
    </row>
    <row r="109" spans="1:3" x14ac:dyDescent="0.25">
      <c r="A109">
        <v>103</v>
      </c>
      <c r="B109" t="str">
        <f>"201511040837"</f>
        <v>201511040837</v>
      </c>
      <c r="C109" t="s">
        <v>6</v>
      </c>
    </row>
    <row r="110" spans="1:3" x14ac:dyDescent="0.25">
      <c r="A110">
        <v>104</v>
      </c>
      <c r="B110" t="str">
        <f>"201512000697"</f>
        <v>201512000697</v>
      </c>
      <c r="C110" t="s">
        <v>6</v>
      </c>
    </row>
    <row r="111" spans="1:3" x14ac:dyDescent="0.25">
      <c r="A111">
        <v>105</v>
      </c>
      <c r="B111" t="str">
        <f>"00789020"</f>
        <v>00789020</v>
      </c>
      <c r="C111" t="s">
        <v>6</v>
      </c>
    </row>
    <row r="112" spans="1:3" x14ac:dyDescent="0.25">
      <c r="A112">
        <v>106</v>
      </c>
      <c r="B112" t="str">
        <f>"00161617"</f>
        <v>00161617</v>
      </c>
      <c r="C112" t="s">
        <v>8</v>
      </c>
    </row>
    <row r="113" spans="1:3" x14ac:dyDescent="0.25">
      <c r="A113">
        <v>107</v>
      </c>
      <c r="B113" t="str">
        <f>"00670606"</f>
        <v>00670606</v>
      </c>
      <c r="C113" t="str">
        <f>"001"</f>
        <v>001</v>
      </c>
    </row>
    <row r="114" spans="1:3" x14ac:dyDescent="0.25">
      <c r="A114">
        <v>108</v>
      </c>
      <c r="B114" t="str">
        <f>"00502414"</f>
        <v>00502414</v>
      </c>
      <c r="C114" t="s">
        <v>7</v>
      </c>
    </row>
    <row r="115" spans="1:3" x14ac:dyDescent="0.25">
      <c r="A115">
        <v>109</v>
      </c>
      <c r="B115" t="str">
        <f>"00007114"</f>
        <v>00007114</v>
      </c>
      <c r="C115" t="s">
        <v>6</v>
      </c>
    </row>
    <row r="116" spans="1:3" x14ac:dyDescent="0.25">
      <c r="A116">
        <v>110</v>
      </c>
      <c r="B116" t="str">
        <f>"00785289"</f>
        <v>00785289</v>
      </c>
      <c r="C116" t="s">
        <v>6</v>
      </c>
    </row>
    <row r="117" spans="1:3" x14ac:dyDescent="0.25">
      <c r="A117">
        <v>111</v>
      </c>
      <c r="B117" t="str">
        <f>"00282522"</f>
        <v>00282522</v>
      </c>
      <c r="C117" t="s">
        <v>6</v>
      </c>
    </row>
    <row r="118" spans="1:3" x14ac:dyDescent="0.25">
      <c r="A118">
        <v>112</v>
      </c>
      <c r="B118" t="str">
        <f>"00367354"</f>
        <v>00367354</v>
      </c>
      <c r="C118" t="s">
        <v>6</v>
      </c>
    </row>
    <row r="119" spans="1:3" x14ac:dyDescent="0.25">
      <c r="A119">
        <v>113</v>
      </c>
      <c r="B119" t="str">
        <f>"00507518"</f>
        <v>00507518</v>
      </c>
      <c r="C119" t="s">
        <v>7</v>
      </c>
    </row>
    <row r="120" spans="1:3" x14ac:dyDescent="0.25">
      <c r="A120">
        <v>114</v>
      </c>
      <c r="B120" t="str">
        <f>"201504003589"</f>
        <v>201504003589</v>
      </c>
      <c r="C120" t="s">
        <v>7</v>
      </c>
    </row>
    <row r="121" spans="1:3" x14ac:dyDescent="0.25">
      <c r="A121">
        <v>115</v>
      </c>
      <c r="B121" t="str">
        <f>"201510002367"</f>
        <v>201510002367</v>
      </c>
      <c r="C121" t="s">
        <v>10</v>
      </c>
    </row>
    <row r="122" spans="1:3" x14ac:dyDescent="0.25">
      <c r="A122">
        <v>116</v>
      </c>
      <c r="B122" t="str">
        <f>"00798397"</f>
        <v>00798397</v>
      </c>
      <c r="C122" t="s">
        <v>6</v>
      </c>
    </row>
    <row r="123" spans="1:3" x14ac:dyDescent="0.25">
      <c r="A123">
        <v>117</v>
      </c>
      <c r="B123" t="str">
        <f>"201410000896"</f>
        <v>201410000896</v>
      </c>
      <c r="C123" t="s">
        <v>6</v>
      </c>
    </row>
    <row r="124" spans="1:3" x14ac:dyDescent="0.25">
      <c r="A124">
        <v>118</v>
      </c>
      <c r="B124" t="str">
        <f>"00108279"</f>
        <v>00108279</v>
      </c>
      <c r="C124" t="s">
        <v>6</v>
      </c>
    </row>
    <row r="125" spans="1:3" x14ac:dyDescent="0.25">
      <c r="A125">
        <v>119</v>
      </c>
      <c r="B125" t="str">
        <f>"201403000140"</f>
        <v>201403000140</v>
      </c>
      <c r="C125" t="s">
        <v>6</v>
      </c>
    </row>
    <row r="126" spans="1:3" x14ac:dyDescent="0.25">
      <c r="A126">
        <v>120</v>
      </c>
      <c r="B126" t="str">
        <f>"00433344"</f>
        <v>00433344</v>
      </c>
      <c r="C126" t="s">
        <v>6</v>
      </c>
    </row>
    <row r="127" spans="1:3" x14ac:dyDescent="0.25">
      <c r="A127">
        <v>121</v>
      </c>
      <c r="B127" t="str">
        <f>"00791407"</f>
        <v>00791407</v>
      </c>
      <c r="C127" t="s">
        <v>7</v>
      </c>
    </row>
    <row r="128" spans="1:3" x14ac:dyDescent="0.25">
      <c r="A128">
        <v>122</v>
      </c>
      <c r="B128" t="str">
        <f>"00431573"</f>
        <v>00431573</v>
      </c>
      <c r="C128" t="s">
        <v>6</v>
      </c>
    </row>
    <row r="129" spans="1:3" x14ac:dyDescent="0.25">
      <c r="A129">
        <v>123</v>
      </c>
      <c r="B129" t="str">
        <f>"201410001027"</f>
        <v>201410001027</v>
      </c>
      <c r="C129" t="s">
        <v>6</v>
      </c>
    </row>
    <row r="130" spans="1:3" x14ac:dyDescent="0.25">
      <c r="A130">
        <v>124</v>
      </c>
      <c r="B130" t="str">
        <f>"00714769"</f>
        <v>00714769</v>
      </c>
      <c r="C130" t="s">
        <v>6</v>
      </c>
    </row>
    <row r="131" spans="1:3" x14ac:dyDescent="0.25">
      <c r="A131">
        <v>125</v>
      </c>
      <c r="B131" t="str">
        <f>"201511034837"</f>
        <v>201511034837</v>
      </c>
      <c r="C131" t="s">
        <v>6</v>
      </c>
    </row>
    <row r="132" spans="1:3" x14ac:dyDescent="0.25">
      <c r="A132">
        <v>126</v>
      </c>
      <c r="B132" t="str">
        <f>"00709420"</f>
        <v>00709420</v>
      </c>
      <c r="C132" t="s">
        <v>6</v>
      </c>
    </row>
    <row r="133" spans="1:3" x14ac:dyDescent="0.25">
      <c r="A133">
        <v>127</v>
      </c>
      <c r="B133" t="str">
        <f>"201511033158"</f>
        <v>201511033158</v>
      </c>
      <c r="C133" t="s">
        <v>7</v>
      </c>
    </row>
    <row r="134" spans="1:3" x14ac:dyDescent="0.25">
      <c r="A134">
        <v>128</v>
      </c>
      <c r="B134" t="str">
        <f>"00426180"</f>
        <v>00426180</v>
      </c>
      <c r="C134" t="s">
        <v>6</v>
      </c>
    </row>
    <row r="135" spans="1:3" x14ac:dyDescent="0.25">
      <c r="A135">
        <v>129</v>
      </c>
      <c r="B135" t="str">
        <f>"201406003714"</f>
        <v>201406003714</v>
      </c>
      <c r="C135" t="s">
        <v>6</v>
      </c>
    </row>
    <row r="136" spans="1:3" x14ac:dyDescent="0.25">
      <c r="A136">
        <v>130</v>
      </c>
      <c r="B136" t="str">
        <f>"00783163"</f>
        <v>00783163</v>
      </c>
      <c r="C136" t="s">
        <v>6</v>
      </c>
    </row>
    <row r="137" spans="1:3" x14ac:dyDescent="0.25">
      <c r="A137">
        <v>131</v>
      </c>
      <c r="B137" t="str">
        <f>"201601001409"</f>
        <v>201601001409</v>
      </c>
      <c r="C137" t="s">
        <v>6</v>
      </c>
    </row>
    <row r="138" spans="1:3" x14ac:dyDescent="0.25">
      <c r="A138">
        <v>132</v>
      </c>
      <c r="B138" t="str">
        <f>"00172777"</f>
        <v>00172777</v>
      </c>
      <c r="C138" t="s">
        <v>7</v>
      </c>
    </row>
    <row r="139" spans="1:3" x14ac:dyDescent="0.25">
      <c r="A139">
        <v>133</v>
      </c>
      <c r="B139" t="str">
        <f>"00783920"</f>
        <v>00783920</v>
      </c>
      <c r="C139" t="s">
        <v>8</v>
      </c>
    </row>
    <row r="140" spans="1:3" x14ac:dyDescent="0.25">
      <c r="A140">
        <v>134</v>
      </c>
      <c r="B140" t="str">
        <f>"201601001066"</f>
        <v>201601001066</v>
      </c>
      <c r="C140" t="s">
        <v>7</v>
      </c>
    </row>
    <row r="141" spans="1:3" x14ac:dyDescent="0.25">
      <c r="A141">
        <v>135</v>
      </c>
      <c r="B141" t="str">
        <f>"00499198"</f>
        <v>00499198</v>
      </c>
      <c r="C141" t="s">
        <v>6</v>
      </c>
    </row>
    <row r="142" spans="1:3" x14ac:dyDescent="0.25">
      <c r="A142">
        <v>136</v>
      </c>
      <c r="B142" t="str">
        <f>"00745280"</f>
        <v>00745280</v>
      </c>
      <c r="C142" t="s">
        <v>6</v>
      </c>
    </row>
    <row r="143" spans="1:3" x14ac:dyDescent="0.25">
      <c r="A143">
        <v>137</v>
      </c>
      <c r="B143" t="str">
        <f>"00798534"</f>
        <v>00798534</v>
      </c>
      <c r="C143" t="s">
        <v>6</v>
      </c>
    </row>
    <row r="144" spans="1:3" x14ac:dyDescent="0.25">
      <c r="A144">
        <v>138</v>
      </c>
      <c r="B144" t="str">
        <f>"00796551"</f>
        <v>00796551</v>
      </c>
      <c r="C144" t="s">
        <v>6</v>
      </c>
    </row>
    <row r="145" spans="1:3" x14ac:dyDescent="0.25">
      <c r="A145">
        <v>139</v>
      </c>
      <c r="B145" t="str">
        <f>"00436245"</f>
        <v>00436245</v>
      </c>
      <c r="C145" t="s">
        <v>6</v>
      </c>
    </row>
    <row r="146" spans="1:3" x14ac:dyDescent="0.25">
      <c r="A146">
        <v>140</v>
      </c>
      <c r="B146" t="str">
        <f>"00107157"</f>
        <v>00107157</v>
      </c>
      <c r="C146" t="s">
        <v>6</v>
      </c>
    </row>
    <row r="147" spans="1:3" x14ac:dyDescent="0.25">
      <c r="A147">
        <v>141</v>
      </c>
      <c r="B147" t="str">
        <f>"201406009867"</f>
        <v>201406009867</v>
      </c>
      <c r="C147" t="s">
        <v>6</v>
      </c>
    </row>
    <row r="148" spans="1:3" x14ac:dyDescent="0.25">
      <c r="A148">
        <v>142</v>
      </c>
      <c r="B148" t="str">
        <f>"00016240"</f>
        <v>00016240</v>
      </c>
      <c r="C148" t="s">
        <v>6</v>
      </c>
    </row>
    <row r="149" spans="1:3" x14ac:dyDescent="0.25">
      <c r="A149">
        <v>143</v>
      </c>
      <c r="B149" t="str">
        <f>"00671430"</f>
        <v>00671430</v>
      </c>
      <c r="C149" t="s">
        <v>7</v>
      </c>
    </row>
    <row r="150" spans="1:3" x14ac:dyDescent="0.25">
      <c r="A150">
        <v>144</v>
      </c>
      <c r="B150" t="str">
        <f>"00648814"</f>
        <v>00648814</v>
      </c>
      <c r="C150" t="s">
        <v>6</v>
      </c>
    </row>
    <row r="151" spans="1:3" x14ac:dyDescent="0.25">
      <c r="A151">
        <v>145</v>
      </c>
      <c r="B151" t="str">
        <f>"00800974"</f>
        <v>00800974</v>
      </c>
      <c r="C151" t="s">
        <v>6</v>
      </c>
    </row>
    <row r="152" spans="1:3" x14ac:dyDescent="0.25">
      <c r="A152">
        <v>146</v>
      </c>
      <c r="B152" t="str">
        <f>"00635270"</f>
        <v>00635270</v>
      </c>
      <c r="C152" t="s">
        <v>6</v>
      </c>
    </row>
    <row r="153" spans="1:3" x14ac:dyDescent="0.25">
      <c r="A153">
        <v>147</v>
      </c>
      <c r="B153" t="str">
        <f>"00800151"</f>
        <v>00800151</v>
      </c>
      <c r="C153" t="s">
        <v>6</v>
      </c>
    </row>
    <row r="154" spans="1:3" x14ac:dyDescent="0.25">
      <c r="A154">
        <v>148</v>
      </c>
      <c r="B154" t="str">
        <f>"00766628"</f>
        <v>00766628</v>
      </c>
      <c r="C154" t="s">
        <v>6</v>
      </c>
    </row>
    <row r="155" spans="1:3" x14ac:dyDescent="0.25">
      <c r="A155">
        <v>149</v>
      </c>
      <c r="B155" t="str">
        <f>"00788422"</f>
        <v>00788422</v>
      </c>
      <c r="C155" t="s">
        <v>6</v>
      </c>
    </row>
    <row r="156" spans="1:3" x14ac:dyDescent="0.25">
      <c r="A156">
        <v>150</v>
      </c>
      <c r="B156" t="str">
        <f>"00249770"</f>
        <v>00249770</v>
      </c>
      <c r="C156" t="s">
        <v>6</v>
      </c>
    </row>
    <row r="157" spans="1:3" x14ac:dyDescent="0.25">
      <c r="A157">
        <v>151</v>
      </c>
      <c r="B157" t="str">
        <f>"00653917"</f>
        <v>00653917</v>
      </c>
      <c r="C157" t="s">
        <v>6</v>
      </c>
    </row>
    <row r="158" spans="1:3" x14ac:dyDescent="0.25">
      <c r="A158">
        <v>152</v>
      </c>
      <c r="B158" t="str">
        <f>"00004865"</f>
        <v>00004865</v>
      </c>
      <c r="C158" t="s">
        <v>6</v>
      </c>
    </row>
    <row r="159" spans="1:3" x14ac:dyDescent="0.25">
      <c r="A159">
        <v>153</v>
      </c>
      <c r="B159" t="str">
        <f>"00449291"</f>
        <v>00449291</v>
      </c>
      <c r="C159" t="s">
        <v>6</v>
      </c>
    </row>
    <row r="160" spans="1:3" x14ac:dyDescent="0.25">
      <c r="A160">
        <v>154</v>
      </c>
      <c r="B160" t="str">
        <f>"00208778"</f>
        <v>00208778</v>
      </c>
      <c r="C160" t="s">
        <v>7</v>
      </c>
    </row>
    <row r="161" spans="1:3" x14ac:dyDescent="0.25">
      <c r="A161">
        <v>155</v>
      </c>
      <c r="B161" t="str">
        <f>"00666831"</f>
        <v>00666831</v>
      </c>
      <c r="C161" t="s">
        <v>9</v>
      </c>
    </row>
    <row r="162" spans="1:3" x14ac:dyDescent="0.25">
      <c r="A162">
        <v>156</v>
      </c>
      <c r="B162" t="str">
        <f>"200802010977"</f>
        <v>200802010977</v>
      </c>
      <c r="C162" t="s">
        <v>6</v>
      </c>
    </row>
    <row r="163" spans="1:3" x14ac:dyDescent="0.25">
      <c r="A163">
        <v>157</v>
      </c>
      <c r="B163" t="str">
        <f>"00703645"</f>
        <v>00703645</v>
      </c>
      <c r="C163" t="s">
        <v>6</v>
      </c>
    </row>
    <row r="164" spans="1:3" x14ac:dyDescent="0.25">
      <c r="A164">
        <v>158</v>
      </c>
      <c r="B164" t="str">
        <f>"201406011364"</f>
        <v>201406011364</v>
      </c>
      <c r="C164" t="s">
        <v>6</v>
      </c>
    </row>
    <row r="165" spans="1:3" x14ac:dyDescent="0.25">
      <c r="A165">
        <v>159</v>
      </c>
      <c r="B165" t="str">
        <f>"00255588"</f>
        <v>00255588</v>
      </c>
      <c r="C165" t="s">
        <v>7</v>
      </c>
    </row>
    <row r="166" spans="1:3" x14ac:dyDescent="0.25">
      <c r="A166">
        <v>160</v>
      </c>
      <c r="B166" t="str">
        <f>"00013695"</f>
        <v>00013695</v>
      </c>
      <c r="C166" t="s">
        <v>6</v>
      </c>
    </row>
    <row r="167" spans="1:3" x14ac:dyDescent="0.25">
      <c r="A167">
        <v>161</v>
      </c>
      <c r="B167" t="str">
        <f>"00088181"</f>
        <v>00088181</v>
      </c>
      <c r="C167" t="s">
        <v>6</v>
      </c>
    </row>
    <row r="168" spans="1:3" x14ac:dyDescent="0.25">
      <c r="A168">
        <v>162</v>
      </c>
      <c r="B168" t="str">
        <f>"00209130"</f>
        <v>00209130</v>
      </c>
      <c r="C168" t="s">
        <v>6</v>
      </c>
    </row>
    <row r="169" spans="1:3" x14ac:dyDescent="0.25">
      <c r="A169">
        <v>163</v>
      </c>
      <c r="B169" t="str">
        <f>"00759715"</f>
        <v>00759715</v>
      </c>
      <c r="C169" t="s">
        <v>6</v>
      </c>
    </row>
    <row r="170" spans="1:3" x14ac:dyDescent="0.25">
      <c r="A170">
        <v>164</v>
      </c>
      <c r="B170" t="str">
        <f>"00478526"</f>
        <v>00478526</v>
      </c>
      <c r="C170" t="s">
        <v>6</v>
      </c>
    </row>
    <row r="171" spans="1:3" x14ac:dyDescent="0.25">
      <c r="A171">
        <v>165</v>
      </c>
      <c r="B171" t="str">
        <f>"00551169"</f>
        <v>00551169</v>
      </c>
      <c r="C171" t="s">
        <v>6</v>
      </c>
    </row>
    <row r="172" spans="1:3" x14ac:dyDescent="0.25">
      <c r="A172">
        <v>166</v>
      </c>
      <c r="B172" t="str">
        <f>"00109532"</f>
        <v>00109532</v>
      </c>
      <c r="C172" t="s">
        <v>6</v>
      </c>
    </row>
    <row r="173" spans="1:3" x14ac:dyDescent="0.25">
      <c r="A173">
        <v>167</v>
      </c>
      <c r="B173" t="str">
        <f>"201502000819"</f>
        <v>201502000819</v>
      </c>
      <c r="C173" t="s">
        <v>6</v>
      </c>
    </row>
    <row r="174" spans="1:3" x14ac:dyDescent="0.25">
      <c r="A174">
        <v>168</v>
      </c>
      <c r="B174" t="str">
        <f>"00231991"</f>
        <v>00231991</v>
      </c>
      <c r="C174" t="s">
        <v>7</v>
      </c>
    </row>
    <row r="175" spans="1:3" x14ac:dyDescent="0.25">
      <c r="A175">
        <v>169</v>
      </c>
      <c r="B175" t="str">
        <f>"00786468"</f>
        <v>00786468</v>
      </c>
      <c r="C175" t="str">
        <f>"001"</f>
        <v>001</v>
      </c>
    </row>
    <row r="176" spans="1:3" x14ac:dyDescent="0.25">
      <c r="A176">
        <v>170</v>
      </c>
      <c r="B176" t="str">
        <f>"00800144"</f>
        <v>00800144</v>
      </c>
      <c r="C176" t="s">
        <v>7</v>
      </c>
    </row>
    <row r="177" spans="1:3" x14ac:dyDescent="0.25">
      <c r="A177">
        <v>171</v>
      </c>
      <c r="B177" t="str">
        <f>"00459563"</f>
        <v>00459563</v>
      </c>
      <c r="C177" t="s">
        <v>8</v>
      </c>
    </row>
    <row r="178" spans="1:3" x14ac:dyDescent="0.25">
      <c r="A178">
        <v>172</v>
      </c>
      <c r="B178" t="str">
        <f>"201506004136"</f>
        <v>201506004136</v>
      </c>
      <c r="C178" t="s">
        <v>8</v>
      </c>
    </row>
    <row r="179" spans="1:3" x14ac:dyDescent="0.25">
      <c r="A179">
        <v>173</v>
      </c>
      <c r="B179" t="str">
        <f>"200801008921"</f>
        <v>200801008921</v>
      </c>
      <c r="C179" t="s">
        <v>7</v>
      </c>
    </row>
    <row r="180" spans="1:3" x14ac:dyDescent="0.25">
      <c r="A180">
        <v>174</v>
      </c>
      <c r="B180" t="str">
        <f>"201411002282"</f>
        <v>201411002282</v>
      </c>
      <c r="C180" t="s">
        <v>6</v>
      </c>
    </row>
    <row r="181" spans="1:3" x14ac:dyDescent="0.25">
      <c r="A181">
        <v>175</v>
      </c>
      <c r="B181" t="str">
        <f>"00726432"</f>
        <v>00726432</v>
      </c>
      <c r="C181" t="s">
        <v>6</v>
      </c>
    </row>
    <row r="182" spans="1:3" x14ac:dyDescent="0.25">
      <c r="A182">
        <v>176</v>
      </c>
      <c r="B182" t="str">
        <f>"00736484"</f>
        <v>00736484</v>
      </c>
      <c r="C182" t="s">
        <v>6</v>
      </c>
    </row>
    <row r="183" spans="1:3" x14ac:dyDescent="0.25">
      <c r="A183">
        <v>177</v>
      </c>
      <c r="B183" t="str">
        <f>"00160086"</f>
        <v>00160086</v>
      </c>
      <c r="C183" t="s">
        <v>6</v>
      </c>
    </row>
    <row r="184" spans="1:3" x14ac:dyDescent="0.25">
      <c r="A184">
        <v>178</v>
      </c>
      <c r="B184" t="str">
        <f>"00497188"</f>
        <v>00497188</v>
      </c>
      <c r="C184" t="s">
        <v>6</v>
      </c>
    </row>
    <row r="185" spans="1:3" x14ac:dyDescent="0.25">
      <c r="A185">
        <v>179</v>
      </c>
      <c r="B185" t="str">
        <f>"201511042690"</f>
        <v>201511042690</v>
      </c>
      <c r="C185" t="s">
        <v>7</v>
      </c>
    </row>
    <row r="186" spans="1:3" x14ac:dyDescent="0.25">
      <c r="A186">
        <v>180</v>
      </c>
      <c r="B186" t="str">
        <f>"00156450"</f>
        <v>00156450</v>
      </c>
      <c r="C186" t="s">
        <v>6</v>
      </c>
    </row>
    <row r="187" spans="1:3" x14ac:dyDescent="0.25">
      <c r="A187">
        <v>181</v>
      </c>
      <c r="B187" t="str">
        <f>"200712003509"</f>
        <v>200712003509</v>
      </c>
      <c r="C187" t="s">
        <v>7</v>
      </c>
    </row>
    <row r="188" spans="1:3" x14ac:dyDescent="0.25">
      <c r="A188">
        <v>182</v>
      </c>
      <c r="B188" t="str">
        <f>"201406003081"</f>
        <v>201406003081</v>
      </c>
      <c r="C188" t="s">
        <v>7</v>
      </c>
    </row>
    <row r="189" spans="1:3" x14ac:dyDescent="0.25">
      <c r="A189">
        <v>183</v>
      </c>
      <c r="B189" t="str">
        <f>"00771875"</f>
        <v>00771875</v>
      </c>
      <c r="C189" t="s">
        <v>6</v>
      </c>
    </row>
    <row r="190" spans="1:3" x14ac:dyDescent="0.25">
      <c r="A190">
        <v>184</v>
      </c>
      <c r="B190" t="str">
        <f>"201207000202"</f>
        <v>201207000202</v>
      </c>
      <c r="C190" t="s">
        <v>6</v>
      </c>
    </row>
    <row r="191" spans="1:3" x14ac:dyDescent="0.25">
      <c r="A191">
        <v>185</v>
      </c>
      <c r="B191" t="str">
        <f>"00802608"</f>
        <v>00802608</v>
      </c>
      <c r="C191" t="s">
        <v>6</v>
      </c>
    </row>
    <row r="192" spans="1:3" x14ac:dyDescent="0.25">
      <c r="A192">
        <v>186</v>
      </c>
      <c r="B192" t="str">
        <f>"00140465"</f>
        <v>00140465</v>
      </c>
      <c r="C192" t="s">
        <v>7</v>
      </c>
    </row>
    <row r="193" spans="1:3" x14ac:dyDescent="0.25">
      <c r="A193">
        <v>187</v>
      </c>
      <c r="B193" t="str">
        <f>"00664366"</f>
        <v>00664366</v>
      </c>
      <c r="C193" t="s">
        <v>6</v>
      </c>
    </row>
    <row r="194" spans="1:3" x14ac:dyDescent="0.25">
      <c r="A194">
        <v>188</v>
      </c>
      <c r="B194" t="str">
        <f>"00654588"</f>
        <v>00654588</v>
      </c>
      <c r="C194" t="s">
        <v>7</v>
      </c>
    </row>
    <row r="195" spans="1:3" x14ac:dyDescent="0.25">
      <c r="A195">
        <v>189</v>
      </c>
      <c r="B195" t="str">
        <f>"00238750"</f>
        <v>00238750</v>
      </c>
      <c r="C195" t="s">
        <v>6</v>
      </c>
    </row>
    <row r="196" spans="1:3" x14ac:dyDescent="0.25">
      <c r="A196">
        <v>190</v>
      </c>
      <c r="B196" t="str">
        <f>"201101000163"</f>
        <v>201101000163</v>
      </c>
      <c r="C196" t="s">
        <v>6</v>
      </c>
    </row>
    <row r="197" spans="1:3" x14ac:dyDescent="0.25">
      <c r="A197">
        <v>191</v>
      </c>
      <c r="B197" t="str">
        <f>"200712000510"</f>
        <v>200712000510</v>
      </c>
      <c r="C197" t="s">
        <v>7</v>
      </c>
    </row>
    <row r="198" spans="1:3" x14ac:dyDescent="0.25">
      <c r="A198">
        <v>192</v>
      </c>
      <c r="B198" t="str">
        <f>"00218795"</f>
        <v>00218795</v>
      </c>
      <c r="C198" t="s">
        <v>6</v>
      </c>
    </row>
    <row r="199" spans="1:3" x14ac:dyDescent="0.25">
      <c r="A199">
        <v>193</v>
      </c>
      <c r="B199" t="str">
        <f>"201402002708"</f>
        <v>201402002708</v>
      </c>
      <c r="C199" t="s">
        <v>6</v>
      </c>
    </row>
    <row r="200" spans="1:3" x14ac:dyDescent="0.25">
      <c r="A200">
        <v>194</v>
      </c>
      <c r="B200" t="str">
        <f>"00802325"</f>
        <v>00802325</v>
      </c>
      <c r="C200" t="s">
        <v>7</v>
      </c>
    </row>
    <row r="201" spans="1:3" x14ac:dyDescent="0.25">
      <c r="A201">
        <v>195</v>
      </c>
      <c r="B201" t="str">
        <f>"00172710"</f>
        <v>00172710</v>
      </c>
      <c r="C201" t="s">
        <v>6</v>
      </c>
    </row>
    <row r="202" spans="1:3" x14ac:dyDescent="0.25">
      <c r="A202">
        <v>196</v>
      </c>
      <c r="B202" t="str">
        <f>"00502010"</f>
        <v>00502010</v>
      </c>
      <c r="C202" t="str">
        <f>"001"</f>
        <v>001</v>
      </c>
    </row>
    <row r="203" spans="1:3" x14ac:dyDescent="0.25">
      <c r="A203">
        <v>197</v>
      </c>
      <c r="B203" t="str">
        <f>"00781953"</f>
        <v>00781953</v>
      </c>
      <c r="C203" t="s">
        <v>7</v>
      </c>
    </row>
    <row r="204" spans="1:3" x14ac:dyDescent="0.25">
      <c r="A204">
        <v>198</v>
      </c>
      <c r="B204" t="str">
        <f>"00797844"</f>
        <v>00797844</v>
      </c>
      <c r="C204" t="s">
        <v>7</v>
      </c>
    </row>
    <row r="205" spans="1:3" x14ac:dyDescent="0.25">
      <c r="A205">
        <v>199</v>
      </c>
      <c r="B205" t="str">
        <f>"00789628"</f>
        <v>00789628</v>
      </c>
      <c r="C205" t="s">
        <v>6</v>
      </c>
    </row>
    <row r="206" spans="1:3" x14ac:dyDescent="0.25">
      <c r="A206">
        <v>200</v>
      </c>
      <c r="B206" t="str">
        <f>"201412002485"</f>
        <v>201412002485</v>
      </c>
      <c r="C206" t="s">
        <v>6</v>
      </c>
    </row>
    <row r="207" spans="1:3" x14ac:dyDescent="0.25">
      <c r="A207">
        <v>201</v>
      </c>
      <c r="B207" t="str">
        <f>"00491289"</f>
        <v>00491289</v>
      </c>
      <c r="C207" t="s">
        <v>8</v>
      </c>
    </row>
    <row r="208" spans="1:3" x14ac:dyDescent="0.25">
      <c r="A208">
        <v>202</v>
      </c>
      <c r="B208" t="str">
        <f>"200802001334"</f>
        <v>200802001334</v>
      </c>
      <c r="C208" t="s">
        <v>7</v>
      </c>
    </row>
    <row r="209" spans="1:3" x14ac:dyDescent="0.25">
      <c r="A209">
        <v>203</v>
      </c>
      <c r="B209" t="str">
        <f>"00548467"</f>
        <v>00548467</v>
      </c>
      <c r="C209" t="s">
        <v>7</v>
      </c>
    </row>
    <row r="210" spans="1:3" x14ac:dyDescent="0.25">
      <c r="A210">
        <v>204</v>
      </c>
      <c r="B210" t="str">
        <f>"00269867"</f>
        <v>00269867</v>
      </c>
      <c r="C210" t="s">
        <v>6</v>
      </c>
    </row>
    <row r="211" spans="1:3" x14ac:dyDescent="0.25">
      <c r="A211">
        <v>205</v>
      </c>
      <c r="B211" t="str">
        <f>"201506000715"</f>
        <v>201506000715</v>
      </c>
      <c r="C211" t="s">
        <v>6</v>
      </c>
    </row>
    <row r="212" spans="1:3" x14ac:dyDescent="0.25">
      <c r="A212">
        <v>206</v>
      </c>
      <c r="B212" t="str">
        <f>"00615518"</f>
        <v>00615518</v>
      </c>
      <c r="C212" t="s">
        <v>7</v>
      </c>
    </row>
    <row r="213" spans="1:3" x14ac:dyDescent="0.25">
      <c r="A213">
        <v>207</v>
      </c>
      <c r="B213" t="str">
        <f>"00356780"</f>
        <v>00356780</v>
      </c>
      <c r="C213" t="s">
        <v>6</v>
      </c>
    </row>
    <row r="214" spans="1:3" x14ac:dyDescent="0.25">
      <c r="A214">
        <v>208</v>
      </c>
      <c r="B214" t="str">
        <f>"00456026"</f>
        <v>00456026</v>
      </c>
      <c r="C214" t="s">
        <v>6</v>
      </c>
    </row>
    <row r="215" spans="1:3" x14ac:dyDescent="0.25">
      <c r="A215">
        <v>209</v>
      </c>
      <c r="B215" t="str">
        <f>"00779149"</f>
        <v>00779149</v>
      </c>
      <c r="C215" t="s">
        <v>7</v>
      </c>
    </row>
    <row r="216" spans="1:3" x14ac:dyDescent="0.25">
      <c r="A216">
        <v>210</v>
      </c>
      <c r="B216" t="str">
        <f>"00675194"</f>
        <v>00675194</v>
      </c>
      <c r="C216" t="s">
        <v>6</v>
      </c>
    </row>
    <row r="217" spans="1:3" x14ac:dyDescent="0.25">
      <c r="A217">
        <v>211</v>
      </c>
      <c r="B217" t="str">
        <f>"00126216"</f>
        <v>00126216</v>
      </c>
      <c r="C217" t="s">
        <v>6</v>
      </c>
    </row>
    <row r="218" spans="1:3" x14ac:dyDescent="0.25">
      <c r="A218">
        <v>212</v>
      </c>
      <c r="B218" t="str">
        <f>"00365895"</f>
        <v>00365895</v>
      </c>
      <c r="C218" t="s">
        <v>6</v>
      </c>
    </row>
    <row r="219" spans="1:3" x14ac:dyDescent="0.25">
      <c r="A219">
        <v>213</v>
      </c>
      <c r="B219" t="str">
        <f>"00790100"</f>
        <v>00790100</v>
      </c>
      <c r="C219" t="s">
        <v>7</v>
      </c>
    </row>
    <row r="220" spans="1:3" x14ac:dyDescent="0.25">
      <c r="A220">
        <v>214</v>
      </c>
      <c r="B220" t="str">
        <f>"00637082"</f>
        <v>00637082</v>
      </c>
      <c r="C220" t="s">
        <v>6</v>
      </c>
    </row>
    <row r="221" spans="1:3" x14ac:dyDescent="0.25">
      <c r="A221">
        <v>215</v>
      </c>
      <c r="B221" t="str">
        <f>"00185241"</f>
        <v>00185241</v>
      </c>
      <c r="C221" t="s">
        <v>6</v>
      </c>
    </row>
    <row r="222" spans="1:3" x14ac:dyDescent="0.25">
      <c r="A222">
        <v>216</v>
      </c>
      <c r="B222" t="str">
        <f>"00657494"</f>
        <v>00657494</v>
      </c>
      <c r="C222" t="s">
        <v>6</v>
      </c>
    </row>
    <row r="223" spans="1:3" x14ac:dyDescent="0.25">
      <c r="A223">
        <v>217</v>
      </c>
      <c r="B223" t="str">
        <f>"00796487"</f>
        <v>00796487</v>
      </c>
      <c r="C223" t="s">
        <v>6</v>
      </c>
    </row>
    <row r="224" spans="1:3" x14ac:dyDescent="0.25">
      <c r="A224">
        <v>218</v>
      </c>
      <c r="B224" t="str">
        <f>"00231051"</f>
        <v>00231051</v>
      </c>
      <c r="C224" t="s">
        <v>6</v>
      </c>
    </row>
    <row r="225" spans="1:3" x14ac:dyDescent="0.25">
      <c r="A225">
        <v>219</v>
      </c>
      <c r="B225" t="str">
        <f>"00737637"</f>
        <v>00737637</v>
      </c>
      <c r="C225" t="s">
        <v>7</v>
      </c>
    </row>
    <row r="226" spans="1:3" x14ac:dyDescent="0.25">
      <c r="A226">
        <v>220</v>
      </c>
      <c r="B226" t="str">
        <f>"00780865"</f>
        <v>00780865</v>
      </c>
      <c r="C226" t="s">
        <v>6</v>
      </c>
    </row>
    <row r="227" spans="1:3" x14ac:dyDescent="0.25">
      <c r="A227">
        <v>221</v>
      </c>
      <c r="B227" t="str">
        <f>"00800517"</f>
        <v>00800517</v>
      </c>
      <c r="C227" t="s">
        <v>6</v>
      </c>
    </row>
    <row r="228" spans="1:3" x14ac:dyDescent="0.25">
      <c r="A228">
        <v>222</v>
      </c>
      <c r="B228" t="str">
        <f>"201304004087"</f>
        <v>201304004087</v>
      </c>
      <c r="C228" t="s">
        <v>6</v>
      </c>
    </row>
    <row r="229" spans="1:3" x14ac:dyDescent="0.25">
      <c r="A229">
        <v>223</v>
      </c>
      <c r="B229" t="str">
        <f>"00801097"</f>
        <v>00801097</v>
      </c>
      <c r="C229" t="s">
        <v>6</v>
      </c>
    </row>
    <row r="230" spans="1:3" x14ac:dyDescent="0.25">
      <c r="A230">
        <v>224</v>
      </c>
      <c r="B230" t="str">
        <f>"00173794"</f>
        <v>00173794</v>
      </c>
      <c r="C230" t="s">
        <v>6</v>
      </c>
    </row>
    <row r="231" spans="1:3" x14ac:dyDescent="0.25">
      <c r="A231">
        <v>225</v>
      </c>
      <c r="B231" t="str">
        <f>"201406017905"</f>
        <v>201406017905</v>
      </c>
      <c r="C231" t="s">
        <v>6</v>
      </c>
    </row>
    <row r="232" spans="1:3" x14ac:dyDescent="0.25">
      <c r="A232">
        <v>226</v>
      </c>
      <c r="B232" t="str">
        <f>"00352344"</f>
        <v>00352344</v>
      </c>
      <c r="C232" t="s">
        <v>6</v>
      </c>
    </row>
    <row r="233" spans="1:3" x14ac:dyDescent="0.25">
      <c r="A233">
        <v>227</v>
      </c>
      <c r="B233" t="str">
        <f>"00790287"</f>
        <v>00790287</v>
      </c>
      <c r="C233" t="s">
        <v>6</v>
      </c>
    </row>
    <row r="234" spans="1:3" x14ac:dyDescent="0.25">
      <c r="A234">
        <v>228</v>
      </c>
      <c r="B234" t="str">
        <f>"201406006744"</f>
        <v>201406006744</v>
      </c>
      <c r="C234" t="s">
        <v>6</v>
      </c>
    </row>
    <row r="235" spans="1:3" x14ac:dyDescent="0.25">
      <c r="A235">
        <v>229</v>
      </c>
      <c r="B235" t="str">
        <f>"00786852"</f>
        <v>00786852</v>
      </c>
      <c r="C235" t="s">
        <v>6</v>
      </c>
    </row>
    <row r="236" spans="1:3" x14ac:dyDescent="0.25">
      <c r="A236">
        <v>230</v>
      </c>
      <c r="B236" t="str">
        <f>"00150135"</f>
        <v>00150135</v>
      </c>
      <c r="C236" t="s">
        <v>7</v>
      </c>
    </row>
    <row r="237" spans="1:3" x14ac:dyDescent="0.25">
      <c r="A237">
        <v>231</v>
      </c>
      <c r="B237" t="str">
        <f>"00641684"</f>
        <v>00641684</v>
      </c>
      <c r="C237" t="s">
        <v>6</v>
      </c>
    </row>
    <row r="238" spans="1:3" x14ac:dyDescent="0.25">
      <c r="A238">
        <v>232</v>
      </c>
      <c r="B238" t="str">
        <f>"00801535"</f>
        <v>00801535</v>
      </c>
      <c r="C238" t="s">
        <v>6</v>
      </c>
    </row>
    <row r="239" spans="1:3" x14ac:dyDescent="0.25">
      <c r="A239">
        <v>233</v>
      </c>
      <c r="B239" t="str">
        <f>"00199404"</f>
        <v>00199404</v>
      </c>
      <c r="C239" t="s">
        <v>6</v>
      </c>
    </row>
    <row r="240" spans="1:3" x14ac:dyDescent="0.25">
      <c r="A240">
        <v>234</v>
      </c>
      <c r="B240" t="str">
        <f>"200801011794"</f>
        <v>200801011794</v>
      </c>
      <c r="C240" t="s">
        <v>7</v>
      </c>
    </row>
    <row r="241" spans="1:3" x14ac:dyDescent="0.25">
      <c r="A241">
        <v>235</v>
      </c>
      <c r="B241" t="str">
        <f>"00399662"</f>
        <v>00399662</v>
      </c>
      <c r="C241" t="s">
        <v>6</v>
      </c>
    </row>
    <row r="242" spans="1:3" x14ac:dyDescent="0.25">
      <c r="A242">
        <v>236</v>
      </c>
      <c r="B242" t="str">
        <f>"00293768"</f>
        <v>00293768</v>
      </c>
      <c r="C242" t="s">
        <v>6</v>
      </c>
    </row>
    <row r="243" spans="1:3" x14ac:dyDescent="0.25">
      <c r="A243">
        <v>237</v>
      </c>
      <c r="B243" t="str">
        <f>"201304001265"</f>
        <v>201304001265</v>
      </c>
      <c r="C243" t="s">
        <v>6</v>
      </c>
    </row>
    <row r="244" spans="1:3" x14ac:dyDescent="0.25">
      <c r="A244">
        <v>238</v>
      </c>
      <c r="B244" t="str">
        <f>"201412001670"</f>
        <v>201412001670</v>
      </c>
      <c r="C244" t="s">
        <v>7</v>
      </c>
    </row>
    <row r="245" spans="1:3" x14ac:dyDescent="0.25">
      <c r="A245">
        <v>239</v>
      </c>
      <c r="B245" t="str">
        <f>"201402001185"</f>
        <v>201402001185</v>
      </c>
      <c r="C245" t="s">
        <v>6</v>
      </c>
    </row>
    <row r="246" spans="1:3" x14ac:dyDescent="0.25">
      <c r="A246">
        <v>240</v>
      </c>
      <c r="B246" t="str">
        <f>"00801068"</f>
        <v>00801068</v>
      </c>
      <c r="C246" t="s">
        <v>6</v>
      </c>
    </row>
    <row r="247" spans="1:3" x14ac:dyDescent="0.25">
      <c r="A247">
        <v>241</v>
      </c>
      <c r="B247" t="str">
        <f>"201410004157"</f>
        <v>201410004157</v>
      </c>
      <c r="C247" t="s">
        <v>7</v>
      </c>
    </row>
    <row r="248" spans="1:3" x14ac:dyDescent="0.25">
      <c r="A248">
        <v>242</v>
      </c>
      <c r="B248" t="str">
        <f>"200801004074"</f>
        <v>200801004074</v>
      </c>
      <c r="C248" t="s">
        <v>7</v>
      </c>
    </row>
    <row r="249" spans="1:3" x14ac:dyDescent="0.25">
      <c r="A249">
        <v>243</v>
      </c>
      <c r="B249" t="str">
        <f>"00802822"</f>
        <v>00802822</v>
      </c>
      <c r="C249" t="s">
        <v>7</v>
      </c>
    </row>
    <row r="250" spans="1:3" x14ac:dyDescent="0.25">
      <c r="A250">
        <v>244</v>
      </c>
      <c r="B250" t="str">
        <f>"00311421"</f>
        <v>00311421</v>
      </c>
      <c r="C250" t="s">
        <v>6</v>
      </c>
    </row>
    <row r="251" spans="1:3" x14ac:dyDescent="0.25">
      <c r="A251">
        <v>245</v>
      </c>
      <c r="B251" t="str">
        <f>"00325712"</f>
        <v>00325712</v>
      </c>
      <c r="C251" t="s">
        <v>6</v>
      </c>
    </row>
    <row r="252" spans="1:3" x14ac:dyDescent="0.25">
      <c r="A252">
        <v>246</v>
      </c>
      <c r="B252" t="str">
        <f>"00184541"</f>
        <v>00184541</v>
      </c>
      <c r="C252" t="s">
        <v>6</v>
      </c>
    </row>
    <row r="253" spans="1:3" x14ac:dyDescent="0.25">
      <c r="A253">
        <v>247</v>
      </c>
      <c r="B253" t="str">
        <f>"201511020406"</f>
        <v>201511020406</v>
      </c>
      <c r="C253" t="s">
        <v>6</v>
      </c>
    </row>
    <row r="254" spans="1:3" x14ac:dyDescent="0.25">
      <c r="A254">
        <v>248</v>
      </c>
      <c r="B254" t="str">
        <f>"200805001325"</f>
        <v>200805001325</v>
      </c>
      <c r="C254" t="s">
        <v>6</v>
      </c>
    </row>
    <row r="255" spans="1:3" x14ac:dyDescent="0.25">
      <c r="A255">
        <v>249</v>
      </c>
      <c r="B255" t="str">
        <f>"00797091"</f>
        <v>00797091</v>
      </c>
      <c r="C255" t="s">
        <v>6</v>
      </c>
    </row>
    <row r="256" spans="1:3" x14ac:dyDescent="0.25">
      <c r="A256">
        <v>250</v>
      </c>
      <c r="B256" t="str">
        <f>"00430541"</f>
        <v>00430541</v>
      </c>
      <c r="C256" t="s">
        <v>6</v>
      </c>
    </row>
    <row r="257" spans="1:3" x14ac:dyDescent="0.25">
      <c r="A257">
        <v>251</v>
      </c>
      <c r="B257" t="str">
        <f>"00311484"</f>
        <v>00311484</v>
      </c>
      <c r="C257" t="s">
        <v>6</v>
      </c>
    </row>
    <row r="258" spans="1:3" x14ac:dyDescent="0.25">
      <c r="A258">
        <v>252</v>
      </c>
      <c r="B258" t="str">
        <f>"00659713"</f>
        <v>00659713</v>
      </c>
      <c r="C258" t="s">
        <v>6</v>
      </c>
    </row>
    <row r="259" spans="1:3" x14ac:dyDescent="0.25">
      <c r="A259">
        <v>253</v>
      </c>
      <c r="B259" t="str">
        <f>"00469190"</f>
        <v>00469190</v>
      </c>
      <c r="C259" t="s">
        <v>7</v>
      </c>
    </row>
    <row r="260" spans="1:3" x14ac:dyDescent="0.25">
      <c r="A260">
        <v>254</v>
      </c>
      <c r="B260" t="str">
        <f>"00230120"</f>
        <v>00230120</v>
      </c>
      <c r="C260" t="s">
        <v>6</v>
      </c>
    </row>
    <row r="261" spans="1:3" x14ac:dyDescent="0.25">
      <c r="A261">
        <v>255</v>
      </c>
      <c r="B261" t="str">
        <f>"00363304"</f>
        <v>00363304</v>
      </c>
      <c r="C261" t="s">
        <v>7</v>
      </c>
    </row>
    <row r="262" spans="1:3" x14ac:dyDescent="0.25">
      <c r="A262">
        <v>256</v>
      </c>
      <c r="B262" t="str">
        <f>"00153391"</f>
        <v>00153391</v>
      </c>
      <c r="C262" t="s">
        <v>6</v>
      </c>
    </row>
    <row r="263" spans="1:3" x14ac:dyDescent="0.25">
      <c r="A263">
        <v>257</v>
      </c>
      <c r="B263" t="str">
        <f>"00526410"</f>
        <v>00526410</v>
      </c>
      <c r="C263" t="s">
        <v>6</v>
      </c>
    </row>
    <row r="264" spans="1:3" x14ac:dyDescent="0.25">
      <c r="A264">
        <v>258</v>
      </c>
      <c r="B264" t="str">
        <f>"00796361"</f>
        <v>00796361</v>
      </c>
      <c r="C264" t="s">
        <v>6</v>
      </c>
    </row>
    <row r="265" spans="1:3" x14ac:dyDescent="0.25">
      <c r="A265">
        <v>259</v>
      </c>
      <c r="B265" t="str">
        <f>"00197461"</f>
        <v>00197461</v>
      </c>
      <c r="C265" t="s">
        <v>6</v>
      </c>
    </row>
    <row r="266" spans="1:3" x14ac:dyDescent="0.25">
      <c r="A266">
        <v>260</v>
      </c>
      <c r="B266" t="str">
        <f>"200802001365"</f>
        <v>200802001365</v>
      </c>
      <c r="C266" t="str">
        <f>"001"</f>
        <v>001</v>
      </c>
    </row>
    <row r="267" spans="1:3" x14ac:dyDescent="0.25">
      <c r="A267">
        <v>261</v>
      </c>
      <c r="B267" t="str">
        <f>"00611705"</f>
        <v>00611705</v>
      </c>
      <c r="C267" t="s">
        <v>6</v>
      </c>
    </row>
    <row r="268" spans="1:3" x14ac:dyDescent="0.25">
      <c r="A268">
        <v>262</v>
      </c>
      <c r="B268" t="str">
        <f>"201604002695"</f>
        <v>201604002695</v>
      </c>
      <c r="C268" t="s">
        <v>8</v>
      </c>
    </row>
    <row r="269" spans="1:3" x14ac:dyDescent="0.25">
      <c r="A269">
        <v>263</v>
      </c>
      <c r="B269" t="str">
        <f>"00797648"</f>
        <v>00797648</v>
      </c>
      <c r="C269" t="s">
        <v>6</v>
      </c>
    </row>
    <row r="270" spans="1:3" x14ac:dyDescent="0.25">
      <c r="A270">
        <v>264</v>
      </c>
      <c r="B270" t="str">
        <f>"00019406"</f>
        <v>00019406</v>
      </c>
      <c r="C270" t="s">
        <v>6</v>
      </c>
    </row>
    <row r="271" spans="1:3" x14ac:dyDescent="0.25">
      <c r="A271">
        <v>265</v>
      </c>
      <c r="B271" t="str">
        <f>"201511020744"</f>
        <v>201511020744</v>
      </c>
      <c r="C271" t="s">
        <v>7</v>
      </c>
    </row>
    <row r="272" spans="1:3" x14ac:dyDescent="0.25">
      <c r="A272">
        <v>266</v>
      </c>
      <c r="B272" t="str">
        <f>"201412001438"</f>
        <v>201412001438</v>
      </c>
      <c r="C272" t="s">
        <v>6</v>
      </c>
    </row>
    <row r="273" spans="1:3" x14ac:dyDescent="0.25">
      <c r="A273">
        <v>267</v>
      </c>
      <c r="B273" t="str">
        <f>"00475046"</f>
        <v>00475046</v>
      </c>
      <c r="C273" t="s">
        <v>6</v>
      </c>
    </row>
    <row r="274" spans="1:3" x14ac:dyDescent="0.25">
      <c r="A274">
        <v>268</v>
      </c>
      <c r="B274" t="str">
        <f>"00466226"</f>
        <v>00466226</v>
      </c>
      <c r="C274" t="str">
        <f>"001"</f>
        <v>001</v>
      </c>
    </row>
    <row r="275" spans="1:3" x14ac:dyDescent="0.25">
      <c r="A275">
        <v>269</v>
      </c>
      <c r="B275" t="str">
        <f>"00241955"</f>
        <v>00241955</v>
      </c>
      <c r="C275" t="s">
        <v>8</v>
      </c>
    </row>
    <row r="276" spans="1:3" x14ac:dyDescent="0.25">
      <c r="A276">
        <v>270</v>
      </c>
      <c r="B276" t="str">
        <f>"201511019646"</f>
        <v>201511019646</v>
      </c>
      <c r="C276" t="s">
        <v>7</v>
      </c>
    </row>
    <row r="277" spans="1:3" x14ac:dyDescent="0.25">
      <c r="A277">
        <v>271</v>
      </c>
      <c r="B277" t="str">
        <f>"00451503"</f>
        <v>00451503</v>
      </c>
      <c r="C277" t="s">
        <v>6</v>
      </c>
    </row>
    <row r="278" spans="1:3" x14ac:dyDescent="0.25">
      <c r="A278">
        <v>272</v>
      </c>
      <c r="B278" t="str">
        <f>"00734664"</f>
        <v>00734664</v>
      </c>
      <c r="C278" t="s">
        <v>6</v>
      </c>
    </row>
    <row r="279" spans="1:3" x14ac:dyDescent="0.25">
      <c r="A279">
        <v>273</v>
      </c>
      <c r="B279" t="str">
        <f>"00717045"</f>
        <v>00717045</v>
      </c>
      <c r="C279" t="s">
        <v>6</v>
      </c>
    </row>
    <row r="280" spans="1:3" x14ac:dyDescent="0.25">
      <c r="A280">
        <v>274</v>
      </c>
      <c r="B280" t="str">
        <f>"00781624"</f>
        <v>00781624</v>
      </c>
      <c r="C280" t="s">
        <v>6</v>
      </c>
    </row>
    <row r="281" spans="1:3" x14ac:dyDescent="0.25">
      <c r="A281">
        <v>275</v>
      </c>
      <c r="B281" t="str">
        <f>"00794946"</f>
        <v>00794946</v>
      </c>
      <c r="C281" t="s">
        <v>6</v>
      </c>
    </row>
    <row r="282" spans="1:3" x14ac:dyDescent="0.25">
      <c r="A282">
        <v>276</v>
      </c>
      <c r="B282" t="str">
        <f>"00762869"</f>
        <v>00762869</v>
      </c>
      <c r="C282" t="s">
        <v>6</v>
      </c>
    </row>
    <row r="283" spans="1:3" x14ac:dyDescent="0.25">
      <c r="A283">
        <v>277</v>
      </c>
      <c r="B283" t="str">
        <f>"00137810"</f>
        <v>00137810</v>
      </c>
      <c r="C283" t="s">
        <v>6</v>
      </c>
    </row>
    <row r="284" spans="1:3" x14ac:dyDescent="0.25">
      <c r="A284">
        <v>278</v>
      </c>
      <c r="B284" t="str">
        <f>"00109681"</f>
        <v>00109681</v>
      </c>
      <c r="C284" t="s">
        <v>6</v>
      </c>
    </row>
    <row r="285" spans="1:3" x14ac:dyDescent="0.25">
      <c r="A285">
        <v>279</v>
      </c>
      <c r="B285" t="str">
        <f>"00801502"</f>
        <v>00801502</v>
      </c>
      <c r="C285" t="s">
        <v>6</v>
      </c>
    </row>
    <row r="286" spans="1:3" x14ac:dyDescent="0.25">
      <c r="A286">
        <v>280</v>
      </c>
      <c r="B286" t="str">
        <f>"00463264"</f>
        <v>00463264</v>
      </c>
      <c r="C286" t="s">
        <v>6</v>
      </c>
    </row>
    <row r="287" spans="1:3" x14ac:dyDescent="0.25">
      <c r="A287">
        <v>281</v>
      </c>
      <c r="B287" t="str">
        <f>"00762321"</f>
        <v>00762321</v>
      </c>
      <c r="C287" t="s">
        <v>6</v>
      </c>
    </row>
    <row r="288" spans="1:3" x14ac:dyDescent="0.25">
      <c r="A288">
        <v>282</v>
      </c>
      <c r="B288" t="str">
        <f>"201402012320"</f>
        <v>201402012320</v>
      </c>
      <c r="C288" t="s">
        <v>6</v>
      </c>
    </row>
    <row r="289" spans="1:3" x14ac:dyDescent="0.25">
      <c r="A289">
        <v>283</v>
      </c>
      <c r="B289" t="str">
        <f>"00735998"</f>
        <v>00735998</v>
      </c>
      <c r="C289" t="s">
        <v>6</v>
      </c>
    </row>
    <row r="290" spans="1:3" x14ac:dyDescent="0.25">
      <c r="A290">
        <v>284</v>
      </c>
      <c r="B290" t="str">
        <f>"00157205"</f>
        <v>00157205</v>
      </c>
      <c r="C290" t="s">
        <v>6</v>
      </c>
    </row>
    <row r="291" spans="1:3" x14ac:dyDescent="0.25">
      <c r="A291">
        <v>285</v>
      </c>
      <c r="B291" t="str">
        <f>"00541945"</f>
        <v>00541945</v>
      </c>
      <c r="C291" t="s">
        <v>8</v>
      </c>
    </row>
    <row r="292" spans="1:3" x14ac:dyDescent="0.25">
      <c r="A292">
        <v>286</v>
      </c>
      <c r="B292" t="str">
        <f>"00123979"</f>
        <v>00123979</v>
      </c>
      <c r="C292" t="s">
        <v>6</v>
      </c>
    </row>
    <row r="293" spans="1:3" x14ac:dyDescent="0.25">
      <c r="A293">
        <v>287</v>
      </c>
      <c r="B293" t="str">
        <f>"00111905"</f>
        <v>00111905</v>
      </c>
      <c r="C293" t="s">
        <v>6</v>
      </c>
    </row>
    <row r="294" spans="1:3" x14ac:dyDescent="0.25">
      <c r="A294">
        <v>288</v>
      </c>
      <c r="B294" t="str">
        <f>"00742820"</f>
        <v>00742820</v>
      </c>
      <c r="C294" t="s">
        <v>6</v>
      </c>
    </row>
    <row r="295" spans="1:3" x14ac:dyDescent="0.25">
      <c r="A295">
        <v>289</v>
      </c>
      <c r="B295" t="str">
        <f>"200801000562"</f>
        <v>200801000562</v>
      </c>
      <c r="C295" t="s">
        <v>6</v>
      </c>
    </row>
    <row r="296" spans="1:3" x14ac:dyDescent="0.25">
      <c r="A296">
        <v>290</v>
      </c>
      <c r="B296" t="str">
        <f>"00753662"</f>
        <v>00753662</v>
      </c>
      <c r="C296" t="s">
        <v>6</v>
      </c>
    </row>
    <row r="297" spans="1:3" x14ac:dyDescent="0.25">
      <c r="A297">
        <v>291</v>
      </c>
      <c r="B297" t="str">
        <f>"00628634"</f>
        <v>00628634</v>
      </c>
      <c r="C297" t="s">
        <v>6</v>
      </c>
    </row>
    <row r="298" spans="1:3" x14ac:dyDescent="0.25">
      <c r="A298">
        <v>292</v>
      </c>
      <c r="B298" t="str">
        <f>"00766401"</f>
        <v>00766401</v>
      </c>
      <c r="C298" t="s">
        <v>7</v>
      </c>
    </row>
    <row r="299" spans="1:3" x14ac:dyDescent="0.25">
      <c r="A299">
        <v>293</v>
      </c>
      <c r="B299" t="str">
        <f>"00464417"</f>
        <v>00464417</v>
      </c>
      <c r="C299" t="s">
        <v>7</v>
      </c>
    </row>
    <row r="300" spans="1:3" x14ac:dyDescent="0.25">
      <c r="A300">
        <v>294</v>
      </c>
      <c r="B300" t="str">
        <f>"200802006757"</f>
        <v>200802006757</v>
      </c>
      <c r="C300" t="s">
        <v>6</v>
      </c>
    </row>
    <row r="301" spans="1:3" x14ac:dyDescent="0.25">
      <c r="A301">
        <v>295</v>
      </c>
      <c r="B301" t="str">
        <f>"00687064"</f>
        <v>00687064</v>
      </c>
      <c r="C301" t="s">
        <v>6</v>
      </c>
    </row>
    <row r="302" spans="1:3" x14ac:dyDescent="0.25">
      <c r="A302">
        <v>296</v>
      </c>
      <c r="B302" t="str">
        <f>"00034979"</f>
        <v>00034979</v>
      </c>
      <c r="C302" t="s">
        <v>6</v>
      </c>
    </row>
    <row r="303" spans="1:3" x14ac:dyDescent="0.25">
      <c r="A303">
        <v>297</v>
      </c>
      <c r="B303" t="str">
        <f>"00163684"</f>
        <v>00163684</v>
      </c>
      <c r="C303" t="s">
        <v>7</v>
      </c>
    </row>
    <row r="304" spans="1:3" x14ac:dyDescent="0.25">
      <c r="A304">
        <v>298</v>
      </c>
      <c r="B304" t="str">
        <f>"00078038"</f>
        <v>00078038</v>
      </c>
      <c r="C304" t="s">
        <v>7</v>
      </c>
    </row>
    <row r="305" spans="1:3" x14ac:dyDescent="0.25">
      <c r="A305">
        <v>299</v>
      </c>
      <c r="B305" t="str">
        <f>"201409001668"</f>
        <v>201409001668</v>
      </c>
      <c r="C305" t="str">
        <f>"001"</f>
        <v>001</v>
      </c>
    </row>
    <row r="306" spans="1:3" x14ac:dyDescent="0.25">
      <c r="A306">
        <v>300</v>
      </c>
      <c r="B306" t="str">
        <f>"00696144"</f>
        <v>00696144</v>
      </c>
      <c r="C306" t="s">
        <v>6</v>
      </c>
    </row>
    <row r="307" spans="1:3" x14ac:dyDescent="0.25">
      <c r="A307">
        <v>301</v>
      </c>
      <c r="B307" t="str">
        <f>"00220484"</f>
        <v>00220484</v>
      </c>
      <c r="C307" t="s">
        <v>7</v>
      </c>
    </row>
    <row r="308" spans="1:3" x14ac:dyDescent="0.25">
      <c r="A308">
        <v>302</v>
      </c>
      <c r="B308" t="str">
        <f>"00618244"</f>
        <v>00618244</v>
      </c>
      <c r="C308" t="s">
        <v>6</v>
      </c>
    </row>
    <row r="309" spans="1:3" x14ac:dyDescent="0.25">
      <c r="A309">
        <v>303</v>
      </c>
      <c r="B309" t="str">
        <f>"00792572"</f>
        <v>00792572</v>
      </c>
      <c r="C309" t="s">
        <v>6</v>
      </c>
    </row>
    <row r="310" spans="1:3" x14ac:dyDescent="0.25">
      <c r="A310">
        <v>304</v>
      </c>
      <c r="B310" t="str">
        <f>"00520406"</f>
        <v>00520406</v>
      </c>
      <c r="C310" t="s">
        <v>8</v>
      </c>
    </row>
    <row r="311" spans="1:3" x14ac:dyDescent="0.25">
      <c r="A311">
        <v>305</v>
      </c>
      <c r="B311" t="str">
        <f>"00688956"</f>
        <v>00688956</v>
      </c>
      <c r="C311" t="s">
        <v>6</v>
      </c>
    </row>
    <row r="312" spans="1:3" x14ac:dyDescent="0.25">
      <c r="A312">
        <v>306</v>
      </c>
      <c r="B312" t="str">
        <f>"00445495"</f>
        <v>00445495</v>
      </c>
      <c r="C312" t="s">
        <v>6</v>
      </c>
    </row>
    <row r="313" spans="1:3" x14ac:dyDescent="0.25">
      <c r="A313">
        <v>307</v>
      </c>
      <c r="B313" t="str">
        <f>"00246516"</f>
        <v>00246516</v>
      </c>
      <c r="C313" t="s">
        <v>6</v>
      </c>
    </row>
    <row r="314" spans="1:3" x14ac:dyDescent="0.25">
      <c r="A314">
        <v>308</v>
      </c>
      <c r="B314" t="str">
        <f>"00160637"</f>
        <v>00160637</v>
      </c>
      <c r="C314" t="s">
        <v>6</v>
      </c>
    </row>
    <row r="315" spans="1:3" x14ac:dyDescent="0.25">
      <c r="A315">
        <v>309</v>
      </c>
      <c r="B315" t="str">
        <f>"00792356"</f>
        <v>00792356</v>
      </c>
      <c r="C315" t="s">
        <v>6</v>
      </c>
    </row>
    <row r="316" spans="1:3" x14ac:dyDescent="0.25">
      <c r="A316">
        <v>310</v>
      </c>
      <c r="B316" t="str">
        <f>"201604004226"</f>
        <v>201604004226</v>
      </c>
      <c r="C316" t="s">
        <v>7</v>
      </c>
    </row>
    <row r="317" spans="1:3" x14ac:dyDescent="0.25">
      <c r="A317">
        <v>311</v>
      </c>
      <c r="B317" t="str">
        <f>"00085909"</f>
        <v>00085909</v>
      </c>
      <c r="C317" t="s">
        <v>6</v>
      </c>
    </row>
    <row r="318" spans="1:3" x14ac:dyDescent="0.25">
      <c r="A318">
        <v>312</v>
      </c>
      <c r="B318" t="str">
        <f>"00200200"</f>
        <v>00200200</v>
      </c>
      <c r="C318" t="s">
        <v>7</v>
      </c>
    </row>
    <row r="319" spans="1:3" x14ac:dyDescent="0.25">
      <c r="A319">
        <v>313</v>
      </c>
      <c r="B319" t="str">
        <f>"00150594"</f>
        <v>00150594</v>
      </c>
      <c r="C319" t="s">
        <v>6</v>
      </c>
    </row>
    <row r="320" spans="1:3" x14ac:dyDescent="0.25">
      <c r="A320">
        <v>314</v>
      </c>
      <c r="B320" t="str">
        <f>"201401000709"</f>
        <v>201401000709</v>
      </c>
      <c r="C320" t="s">
        <v>6</v>
      </c>
    </row>
    <row r="321" spans="1:3" x14ac:dyDescent="0.25">
      <c r="A321">
        <v>315</v>
      </c>
      <c r="B321" t="str">
        <f>"00783162"</f>
        <v>00783162</v>
      </c>
      <c r="C321" t="s">
        <v>6</v>
      </c>
    </row>
    <row r="322" spans="1:3" x14ac:dyDescent="0.25">
      <c r="A322">
        <v>316</v>
      </c>
      <c r="B322" t="str">
        <f>"00301728"</f>
        <v>00301728</v>
      </c>
      <c r="C322" t="s">
        <v>6</v>
      </c>
    </row>
    <row r="323" spans="1:3" x14ac:dyDescent="0.25">
      <c r="A323">
        <v>317</v>
      </c>
      <c r="B323" t="str">
        <f>"00799892"</f>
        <v>00799892</v>
      </c>
      <c r="C323" t="s">
        <v>6</v>
      </c>
    </row>
    <row r="324" spans="1:3" x14ac:dyDescent="0.25">
      <c r="A324">
        <v>318</v>
      </c>
      <c r="B324" t="str">
        <f>"00563054"</f>
        <v>00563054</v>
      </c>
      <c r="C324" t="s">
        <v>6</v>
      </c>
    </row>
    <row r="325" spans="1:3" x14ac:dyDescent="0.25">
      <c r="A325">
        <v>319</v>
      </c>
      <c r="B325" t="str">
        <f>"00173621"</f>
        <v>00173621</v>
      </c>
      <c r="C325" t="s">
        <v>6</v>
      </c>
    </row>
    <row r="326" spans="1:3" x14ac:dyDescent="0.25">
      <c r="A326">
        <v>320</v>
      </c>
      <c r="B326" t="str">
        <f>"201406011050"</f>
        <v>201406011050</v>
      </c>
      <c r="C326" t="s">
        <v>6</v>
      </c>
    </row>
    <row r="327" spans="1:3" x14ac:dyDescent="0.25">
      <c r="A327">
        <v>321</v>
      </c>
      <c r="B327" t="str">
        <f>"00149972"</f>
        <v>00149972</v>
      </c>
      <c r="C327" t="s">
        <v>6</v>
      </c>
    </row>
    <row r="328" spans="1:3" x14ac:dyDescent="0.25">
      <c r="A328">
        <v>322</v>
      </c>
      <c r="B328" t="str">
        <f>"00624269"</f>
        <v>00624269</v>
      </c>
      <c r="C328" t="s">
        <v>6</v>
      </c>
    </row>
    <row r="329" spans="1:3" x14ac:dyDescent="0.25">
      <c r="A329">
        <v>323</v>
      </c>
      <c r="B329" t="str">
        <f>"00525989"</f>
        <v>00525989</v>
      </c>
      <c r="C329" t="s">
        <v>7</v>
      </c>
    </row>
    <row r="330" spans="1:3" x14ac:dyDescent="0.25">
      <c r="A330">
        <v>324</v>
      </c>
      <c r="B330" t="str">
        <f>"00159001"</f>
        <v>00159001</v>
      </c>
      <c r="C330" t="s">
        <v>6</v>
      </c>
    </row>
    <row r="331" spans="1:3" x14ac:dyDescent="0.25">
      <c r="A331">
        <v>325</v>
      </c>
      <c r="B331" t="str">
        <f>"00790870"</f>
        <v>00790870</v>
      </c>
      <c r="C331" t="s">
        <v>6</v>
      </c>
    </row>
    <row r="332" spans="1:3" x14ac:dyDescent="0.25">
      <c r="A332">
        <v>326</v>
      </c>
      <c r="B332" t="str">
        <f>"201406001897"</f>
        <v>201406001897</v>
      </c>
      <c r="C332" t="s">
        <v>7</v>
      </c>
    </row>
    <row r="333" spans="1:3" x14ac:dyDescent="0.25">
      <c r="A333">
        <v>327</v>
      </c>
      <c r="B333" t="str">
        <f>"00797279"</f>
        <v>00797279</v>
      </c>
      <c r="C333" t="s">
        <v>6</v>
      </c>
    </row>
    <row r="334" spans="1:3" x14ac:dyDescent="0.25">
      <c r="A334">
        <v>328</v>
      </c>
      <c r="B334" t="str">
        <f>"00716524"</f>
        <v>00716524</v>
      </c>
      <c r="C334" t="s">
        <v>6</v>
      </c>
    </row>
    <row r="335" spans="1:3" x14ac:dyDescent="0.25">
      <c r="A335">
        <v>329</v>
      </c>
      <c r="B335" t="str">
        <f>"201412005741"</f>
        <v>201412005741</v>
      </c>
      <c r="C335" t="s">
        <v>7</v>
      </c>
    </row>
    <row r="336" spans="1:3" x14ac:dyDescent="0.25">
      <c r="A336">
        <v>330</v>
      </c>
      <c r="B336" t="str">
        <f>"201510003116"</f>
        <v>201510003116</v>
      </c>
      <c r="C336" t="s">
        <v>6</v>
      </c>
    </row>
    <row r="337" spans="1:3" x14ac:dyDescent="0.25">
      <c r="A337">
        <v>331</v>
      </c>
      <c r="B337" t="str">
        <f>"00679619"</f>
        <v>00679619</v>
      </c>
      <c r="C337" t="s">
        <v>6</v>
      </c>
    </row>
    <row r="338" spans="1:3" x14ac:dyDescent="0.25">
      <c r="A338">
        <v>332</v>
      </c>
      <c r="B338" t="str">
        <f>"00605694"</f>
        <v>00605694</v>
      </c>
      <c r="C338" t="s">
        <v>6</v>
      </c>
    </row>
    <row r="339" spans="1:3" x14ac:dyDescent="0.25">
      <c r="A339">
        <v>333</v>
      </c>
      <c r="B339" t="str">
        <f>"201406001770"</f>
        <v>201406001770</v>
      </c>
      <c r="C339" t="s">
        <v>6</v>
      </c>
    </row>
    <row r="340" spans="1:3" x14ac:dyDescent="0.25">
      <c r="A340">
        <v>334</v>
      </c>
      <c r="B340" t="str">
        <f>"00301180"</f>
        <v>00301180</v>
      </c>
      <c r="C340" t="s">
        <v>6</v>
      </c>
    </row>
    <row r="341" spans="1:3" x14ac:dyDescent="0.25">
      <c r="A341">
        <v>335</v>
      </c>
      <c r="B341" t="str">
        <f>"00758209"</f>
        <v>00758209</v>
      </c>
      <c r="C341" t="s">
        <v>8</v>
      </c>
    </row>
    <row r="342" spans="1:3" x14ac:dyDescent="0.25">
      <c r="A342">
        <v>336</v>
      </c>
      <c r="B342" t="str">
        <f>"00787215"</f>
        <v>00787215</v>
      </c>
      <c r="C342" t="str">
        <f>"001"</f>
        <v>001</v>
      </c>
    </row>
    <row r="343" spans="1:3" x14ac:dyDescent="0.25">
      <c r="A343">
        <v>337</v>
      </c>
      <c r="B343" t="str">
        <f>"00612677"</f>
        <v>00612677</v>
      </c>
      <c r="C343" t="s">
        <v>6</v>
      </c>
    </row>
    <row r="344" spans="1:3" x14ac:dyDescent="0.25">
      <c r="A344">
        <v>338</v>
      </c>
      <c r="B344" t="str">
        <f>"00718194"</f>
        <v>00718194</v>
      </c>
      <c r="C344" t="s">
        <v>6</v>
      </c>
    </row>
    <row r="345" spans="1:3" x14ac:dyDescent="0.25">
      <c r="A345">
        <v>339</v>
      </c>
      <c r="B345" t="str">
        <f>"00789480"</f>
        <v>00789480</v>
      </c>
      <c r="C345" t="s">
        <v>6</v>
      </c>
    </row>
    <row r="346" spans="1:3" x14ac:dyDescent="0.25">
      <c r="A346">
        <v>340</v>
      </c>
      <c r="B346" t="str">
        <f>"00802871"</f>
        <v>00802871</v>
      </c>
      <c r="C346" t="s">
        <v>6</v>
      </c>
    </row>
    <row r="347" spans="1:3" x14ac:dyDescent="0.25">
      <c r="A347">
        <v>341</v>
      </c>
      <c r="B347" t="str">
        <f>"200902000584"</f>
        <v>200902000584</v>
      </c>
      <c r="C347" t="str">
        <f>"001"</f>
        <v>001</v>
      </c>
    </row>
    <row r="348" spans="1:3" x14ac:dyDescent="0.25">
      <c r="A348">
        <v>342</v>
      </c>
      <c r="B348" t="str">
        <f>"201406011032"</f>
        <v>201406011032</v>
      </c>
      <c r="C348" t="s">
        <v>6</v>
      </c>
    </row>
    <row r="349" spans="1:3" x14ac:dyDescent="0.25">
      <c r="A349">
        <v>343</v>
      </c>
      <c r="B349" t="str">
        <f>"00765230"</f>
        <v>00765230</v>
      </c>
      <c r="C349" t="s">
        <v>6</v>
      </c>
    </row>
    <row r="350" spans="1:3" x14ac:dyDescent="0.25">
      <c r="A350">
        <v>344</v>
      </c>
      <c r="B350" t="str">
        <f>"00158862"</f>
        <v>00158862</v>
      </c>
      <c r="C350" t="s">
        <v>6</v>
      </c>
    </row>
    <row r="351" spans="1:3" x14ac:dyDescent="0.25">
      <c r="A351">
        <v>345</v>
      </c>
      <c r="B351" t="str">
        <f>"00729792"</f>
        <v>00729792</v>
      </c>
      <c r="C351" t="s">
        <v>6</v>
      </c>
    </row>
    <row r="352" spans="1:3" x14ac:dyDescent="0.25">
      <c r="A352">
        <v>346</v>
      </c>
      <c r="B352" t="str">
        <f>"00712989"</f>
        <v>00712989</v>
      </c>
      <c r="C352" t="s">
        <v>6</v>
      </c>
    </row>
    <row r="353" spans="1:3" x14ac:dyDescent="0.25">
      <c r="A353">
        <v>347</v>
      </c>
      <c r="B353" t="str">
        <f>"00151712"</f>
        <v>00151712</v>
      </c>
      <c r="C353" t="s">
        <v>7</v>
      </c>
    </row>
    <row r="354" spans="1:3" x14ac:dyDescent="0.25">
      <c r="A354">
        <v>348</v>
      </c>
      <c r="B354" t="str">
        <f>"00467732"</f>
        <v>00467732</v>
      </c>
      <c r="C354" t="s">
        <v>6</v>
      </c>
    </row>
    <row r="355" spans="1:3" x14ac:dyDescent="0.25">
      <c r="A355">
        <v>349</v>
      </c>
      <c r="B355" t="str">
        <f>"00484852"</f>
        <v>00484852</v>
      </c>
      <c r="C355" t="s">
        <v>6</v>
      </c>
    </row>
    <row r="356" spans="1:3" x14ac:dyDescent="0.25">
      <c r="A356">
        <v>350</v>
      </c>
      <c r="B356" t="str">
        <f>"00106912"</f>
        <v>00106912</v>
      </c>
      <c r="C356" t="s">
        <v>6</v>
      </c>
    </row>
    <row r="357" spans="1:3" x14ac:dyDescent="0.25">
      <c r="A357">
        <v>351</v>
      </c>
      <c r="B357" t="str">
        <f>"00797357"</f>
        <v>00797357</v>
      </c>
      <c r="C357" t="s">
        <v>6</v>
      </c>
    </row>
    <row r="358" spans="1:3" x14ac:dyDescent="0.25">
      <c r="A358">
        <v>352</v>
      </c>
      <c r="B358" t="str">
        <f>"00498365"</f>
        <v>00498365</v>
      </c>
      <c r="C358" t="s">
        <v>6</v>
      </c>
    </row>
    <row r="359" spans="1:3" x14ac:dyDescent="0.25">
      <c r="A359">
        <v>353</v>
      </c>
      <c r="B359" t="str">
        <f>"00017955"</f>
        <v>00017955</v>
      </c>
      <c r="C359" t="s">
        <v>6</v>
      </c>
    </row>
    <row r="360" spans="1:3" x14ac:dyDescent="0.25">
      <c r="A360">
        <v>354</v>
      </c>
      <c r="B360" t="str">
        <f>"00110482"</f>
        <v>00110482</v>
      </c>
      <c r="C360" t="s">
        <v>6</v>
      </c>
    </row>
    <row r="361" spans="1:3" x14ac:dyDescent="0.25">
      <c r="A361">
        <v>355</v>
      </c>
      <c r="B361" t="str">
        <f>"00743318"</f>
        <v>00743318</v>
      </c>
      <c r="C361" t="s">
        <v>6</v>
      </c>
    </row>
    <row r="362" spans="1:3" x14ac:dyDescent="0.25">
      <c r="A362">
        <v>356</v>
      </c>
      <c r="B362" t="str">
        <f>"00782338"</f>
        <v>00782338</v>
      </c>
      <c r="C362" t="s">
        <v>7</v>
      </c>
    </row>
    <row r="363" spans="1:3" x14ac:dyDescent="0.25">
      <c r="A363">
        <v>357</v>
      </c>
      <c r="B363" t="str">
        <f>"00365850"</f>
        <v>00365850</v>
      </c>
      <c r="C363" t="s">
        <v>6</v>
      </c>
    </row>
    <row r="364" spans="1:3" x14ac:dyDescent="0.25">
      <c r="A364">
        <v>358</v>
      </c>
      <c r="B364" t="str">
        <f>"00161390"</f>
        <v>00161390</v>
      </c>
      <c r="C364" t="s">
        <v>8</v>
      </c>
    </row>
    <row r="365" spans="1:3" x14ac:dyDescent="0.25">
      <c r="A365">
        <v>359</v>
      </c>
      <c r="B365" t="str">
        <f>"00604611"</f>
        <v>00604611</v>
      </c>
      <c r="C365" t="s">
        <v>6</v>
      </c>
    </row>
    <row r="366" spans="1:3" x14ac:dyDescent="0.25">
      <c r="A366">
        <v>360</v>
      </c>
      <c r="B366" t="str">
        <f>"00684289"</f>
        <v>00684289</v>
      </c>
      <c r="C366" t="s">
        <v>7</v>
      </c>
    </row>
    <row r="367" spans="1:3" x14ac:dyDescent="0.25">
      <c r="A367">
        <v>361</v>
      </c>
      <c r="B367" t="str">
        <f>"200801007744"</f>
        <v>200801007744</v>
      </c>
      <c r="C367" t="s">
        <v>7</v>
      </c>
    </row>
    <row r="368" spans="1:3" x14ac:dyDescent="0.25">
      <c r="A368">
        <v>362</v>
      </c>
      <c r="B368" t="str">
        <f>"00216965"</f>
        <v>00216965</v>
      </c>
      <c r="C368" t="s">
        <v>7</v>
      </c>
    </row>
    <row r="369" spans="1:3" x14ac:dyDescent="0.25">
      <c r="A369">
        <v>363</v>
      </c>
      <c r="B369" t="str">
        <f>"201511030457"</f>
        <v>201511030457</v>
      </c>
      <c r="C369" t="s">
        <v>8</v>
      </c>
    </row>
    <row r="372" spans="1:3" x14ac:dyDescent="0.25">
      <c r="A372" t="s">
        <v>11</v>
      </c>
    </row>
    <row r="373" spans="1:3" x14ac:dyDescent="0.25">
      <c r="A373" t="s">
        <v>12</v>
      </c>
    </row>
    <row r="374" spans="1:3" x14ac:dyDescent="0.25">
      <c r="A374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7Κ_2021_ΤΕ_ΑΠΟΡΡΙΠΤΕΟΙ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2022-06-03T09:58:22Z</dcterms:created>
  <dcterms:modified xsi:type="dcterms:W3CDTF">2022-06-03T09:58:22Z</dcterms:modified>
</cp:coreProperties>
</file>