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11Κ_2021_ΠΡΟΣ_ΕΥΡΥ_ΝΑΙ\ΔΕ\"/>
    </mc:Choice>
  </mc:AlternateContent>
  <bookViews>
    <workbookView xWindow="0" yWindow="0" windowWidth="28800" windowHeight="12300"/>
  </bookViews>
  <sheets>
    <sheet name="11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C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C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C50" i="1"/>
  <c r="B51" i="1"/>
  <c r="B52" i="1"/>
  <c r="B53" i="1"/>
  <c r="B54" i="1"/>
  <c r="B55" i="1"/>
  <c r="B56" i="1"/>
  <c r="B57" i="1"/>
  <c r="B58" i="1"/>
  <c r="B59" i="1"/>
  <c r="B60" i="1"/>
  <c r="C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C91" i="1"/>
  <c r="B92" i="1"/>
  <c r="B93" i="1"/>
  <c r="B94" i="1"/>
  <c r="B95" i="1"/>
  <c r="C95" i="1"/>
  <c r="B96" i="1"/>
  <c r="B97" i="1"/>
  <c r="B98" i="1"/>
  <c r="C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C115" i="1"/>
  <c r="B116" i="1"/>
  <c r="B117" i="1"/>
  <c r="B118" i="1"/>
  <c r="B119" i="1"/>
  <c r="B120" i="1"/>
  <c r="B121" i="1"/>
  <c r="B122" i="1"/>
  <c r="B123" i="1"/>
  <c r="B124" i="1"/>
  <c r="B125" i="1"/>
  <c r="C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C155" i="1"/>
  <c r="B156" i="1"/>
  <c r="B157" i="1"/>
  <c r="B158" i="1"/>
  <c r="B159" i="1"/>
  <c r="B160" i="1"/>
  <c r="B161" i="1"/>
  <c r="C161" i="1"/>
  <c r="B162" i="1"/>
  <c r="B163" i="1"/>
  <c r="B164" i="1"/>
  <c r="B165" i="1"/>
  <c r="B166" i="1"/>
  <c r="B167" i="1"/>
  <c r="C167" i="1"/>
  <c r="B168" i="1"/>
  <c r="B169" i="1"/>
  <c r="B170" i="1"/>
  <c r="C170" i="1"/>
  <c r="B171" i="1"/>
  <c r="B172" i="1"/>
  <c r="B173" i="1"/>
  <c r="B174" i="1"/>
  <c r="B175" i="1"/>
  <c r="B176" i="1"/>
  <c r="B177" i="1"/>
  <c r="C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</calcChain>
</file>

<file path=xl/sharedStrings.xml><?xml version="1.0" encoding="utf-8"?>
<sst xmlns="http://schemas.openxmlformats.org/spreadsheetml/2006/main" count="227" uniqueCount="31">
  <si>
    <t>ΠΛΗΡΩΣΗ ΘΕΣΕΩΝ ΜΕ ΣΕΙΡΑ ΠΡΟΤΕΡΑΙΟΤΗΤΑΣ (ΑΡΘΡΟ 18/Ν. 2190/1994) ΠΡΟΚΗΡΥΞΗ 11Κ/2021/25/11/2021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</si>
  <si>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</si>
  <si>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</si>
  <si>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</si>
  <si>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</si>
  <si>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</si>
  <si>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ΟΡΙΟ ΗΛΙΚΙΑΣ ΥΠΟΨΗΦΙΟΥ</t>
  </si>
  <si>
    <t>ΜΗ ΥΠΟΒΟΛΗ ΔΙΚΑΙΟΛΟΓΗΤΙΚΩΝ</t>
  </si>
  <si>
    <t>ΟΡΙΟ ΗΛΙΚΙΑΣ ΥΠΟΨΗΦΙΟΥ, 017</t>
  </si>
  <si>
    <t>ΟΡΙΟ ΗΛΙΚΙΑΣ ΥΠΟΨΗΦΙΟΥ, 011, 024, 025, 027</t>
  </si>
  <si>
    <t>ΜΗ ΥΠΟΒΟΛΗ ΑΠΟΔΕΚΤΟΥ, ΣΥΜΦΩΝΑ ΜΕ ΤΗΝ ΠΡΟΚΗΡΥΞΗ, ΒΑΣΙΚΟΥ ΤΙΤΛΟΥ ΣΠΟΥΔΩΝ (ΕΛΛΕΙΨΗ ΤΙΤΛΟΥ)</t>
  </si>
  <si>
    <t>ΟΡΙΟ ΗΛΙΚΙΑΣ ΥΠΟΨΗΦΙΟΥ, ΕΛΛΕΙΨΗ ΤΙΤΛΟΥ, 020, 025, 027</t>
  </si>
  <si>
    <t>ΜΗ ΚΑΤΑΒΟΛΗ ΠΑΡΑΒΟΛΟΥ</t>
  </si>
  <si>
    <t>ΟΡΙΟ ΗΛΙΚΙΑΣ ΥΠΟΨΗΦΙΟΥ, ΕΛΛΕΙΨΗ ΤΙΤΛΟΥ, 019, 020, 025</t>
  </si>
  <si>
    <t>019, 020</t>
  </si>
  <si>
    <t>019, 020, 025</t>
  </si>
  <si>
    <t>ΟΡΙΟ ΗΛΙΚΙΑΣ ΥΠΟΨΗΦΙΟΥ, 020</t>
  </si>
  <si>
    <t>017, 018</t>
  </si>
  <si>
    <t>013, 024</t>
  </si>
  <si>
    <t>ΜΗ ΚΑΤΑΒΟΛΗ ΠΑΡΑΒΟΛΟΥ, ΜΗ ΥΠΟΒΟΛΗ ΔΙΚΑΙΟΛΟΓΗΤΙΚΩΝ</t>
  </si>
  <si>
    <t>019, 020, 029</t>
  </si>
  <si>
    <t>019, 025</t>
  </si>
  <si>
    <t>ΟΡΙΟ ΗΛΙΚΙΑΣ ΥΠΟΨΗΦΙΟΥ, ΕΛΛΕΙΨΗ ΤΙΤΛΟΥ, 011, 017, 018, 019, 020, 025, 029</t>
  </si>
  <si>
    <t>ΟΡΙΟ ΗΛΙΚΙΑΣ ΥΠΟΨΗΦΙΟΥ, 011, 025</t>
  </si>
  <si>
    <t>020, 025, 027</t>
  </si>
  <si>
    <t>ΟΡΙΟ ΗΛΙΚΙΑΣ ΥΠΟΨΗΦΙΟΥ, ΕΛΛΕΙΨΗ ΤΙΤΛΟΥ, 013, 017, 018, 019, 020</t>
  </si>
  <si>
    <t>ΟΡΙΟ ΗΛΙΚΙΑΣ ΥΠΟΨΗΦΙΟΥ, 018</t>
  </si>
  <si>
    <t>ΟΡΙΟ ΗΛΙΚΙΑΣ ΥΠΟΨΗΦΙΟΥ, 027</t>
  </si>
  <si>
    <t>ΟΡΙΟ ΗΛΙΚΙΑΣ ΥΠΟΨΗΦΙΟΥ, 019, 020, 025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</si>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</sst>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"00821619"</f>
        <v>00821619</v>
      </c>
      <c r="C7" t="s">
        <v>6</v>
      </c>
    </row>
    <row r="8" spans="1:3" x14ac:dyDescent="0.25">
      <c r="A8">
        <v>2</v>
      </c>
      <c r="B8" t="str">
        <f>"00720845"</f>
        <v>00720845</v>
      </c>
      <c r="C8" t="s">
        <v>7</v>
      </c>
    </row>
    <row r="9" spans="1:3" x14ac:dyDescent="0.25">
      <c r="A9">
        <v>3</v>
      </c>
      <c r="B9" t="str">
        <f>"00010308"</f>
        <v>00010308</v>
      </c>
      <c r="C9" t="s">
        <v>6</v>
      </c>
    </row>
    <row r="10" spans="1:3" x14ac:dyDescent="0.25">
      <c r="A10">
        <v>4</v>
      </c>
      <c r="B10" t="str">
        <f>"00120180"</f>
        <v>00120180</v>
      </c>
      <c r="C10" t="str">
        <f>"017"</f>
        <v>017</v>
      </c>
    </row>
    <row r="11" spans="1:3" x14ac:dyDescent="0.25">
      <c r="A11">
        <v>5</v>
      </c>
      <c r="B11" t="str">
        <f>"201511035357"</f>
        <v>201511035357</v>
      </c>
      <c r="C11" t="s">
        <v>6</v>
      </c>
    </row>
    <row r="12" spans="1:3" x14ac:dyDescent="0.25">
      <c r="A12">
        <v>6</v>
      </c>
      <c r="B12" t="str">
        <f>"201507003870"</f>
        <v>201507003870</v>
      </c>
      <c r="C12" t="s">
        <v>8</v>
      </c>
    </row>
    <row r="13" spans="1:3" x14ac:dyDescent="0.25">
      <c r="A13">
        <v>7</v>
      </c>
      <c r="B13" t="str">
        <f>"201306000070"</f>
        <v>201306000070</v>
      </c>
      <c r="C13" t="s">
        <v>9</v>
      </c>
    </row>
    <row r="14" spans="1:3" x14ac:dyDescent="0.25">
      <c r="A14">
        <v>8</v>
      </c>
      <c r="B14" t="str">
        <f>"201410003482"</f>
        <v>201410003482</v>
      </c>
      <c r="C14" t="s">
        <v>6</v>
      </c>
    </row>
    <row r="15" spans="1:3" x14ac:dyDescent="0.25">
      <c r="A15">
        <v>9</v>
      </c>
      <c r="B15" t="str">
        <f>"00813061"</f>
        <v>00813061</v>
      </c>
      <c r="C15" t="s">
        <v>10</v>
      </c>
    </row>
    <row r="16" spans="1:3" x14ac:dyDescent="0.25">
      <c r="A16">
        <v>10</v>
      </c>
      <c r="B16" t="str">
        <f>"00755939"</f>
        <v>00755939</v>
      </c>
      <c r="C16" t="s">
        <v>10</v>
      </c>
    </row>
    <row r="17" spans="1:3" x14ac:dyDescent="0.25">
      <c r="A17">
        <v>11</v>
      </c>
      <c r="B17" t="str">
        <f>"201412005949"</f>
        <v>201412005949</v>
      </c>
      <c r="C17" t="s">
        <v>6</v>
      </c>
    </row>
    <row r="18" spans="1:3" x14ac:dyDescent="0.25">
      <c r="A18">
        <v>12</v>
      </c>
      <c r="B18" t="str">
        <f>"00217935"</f>
        <v>00217935</v>
      </c>
      <c r="C18" t="s">
        <v>6</v>
      </c>
    </row>
    <row r="19" spans="1:3" x14ac:dyDescent="0.25">
      <c r="A19">
        <v>13</v>
      </c>
      <c r="B19" t="str">
        <f>"00821518"</f>
        <v>00821518</v>
      </c>
      <c r="C19" t="s">
        <v>6</v>
      </c>
    </row>
    <row r="20" spans="1:3" x14ac:dyDescent="0.25">
      <c r="A20">
        <v>14</v>
      </c>
      <c r="B20" t="str">
        <f>"00756239"</f>
        <v>00756239</v>
      </c>
      <c r="C20" t="s">
        <v>11</v>
      </c>
    </row>
    <row r="21" spans="1:3" x14ac:dyDescent="0.25">
      <c r="A21">
        <v>15</v>
      </c>
      <c r="B21" t="str">
        <f>"00757021"</f>
        <v>00757021</v>
      </c>
      <c r="C21" t="s">
        <v>10</v>
      </c>
    </row>
    <row r="22" spans="1:3" x14ac:dyDescent="0.25">
      <c r="A22">
        <v>16</v>
      </c>
      <c r="B22" t="str">
        <f>"00820650"</f>
        <v>00820650</v>
      </c>
      <c r="C22" t="s">
        <v>6</v>
      </c>
    </row>
    <row r="23" spans="1:3" x14ac:dyDescent="0.25">
      <c r="A23">
        <v>17</v>
      </c>
      <c r="B23" t="str">
        <f>"00339143"</f>
        <v>00339143</v>
      </c>
      <c r="C23" t="s">
        <v>6</v>
      </c>
    </row>
    <row r="24" spans="1:3" x14ac:dyDescent="0.25">
      <c r="A24">
        <v>18</v>
      </c>
      <c r="B24" t="str">
        <f>"00142420"</f>
        <v>00142420</v>
      </c>
      <c r="C24" t="str">
        <f>"017"</f>
        <v>017</v>
      </c>
    </row>
    <row r="25" spans="1:3" x14ac:dyDescent="0.25">
      <c r="A25">
        <v>19</v>
      </c>
      <c r="B25" t="str">
        <f>"201507004681"</f>
        <v>201507004681</v>
      </c>
      <c r="C25" t="s">
        <v>6</v>
      </c>
    </row>
    <row r="26" spans="1:3" x14ac:dyDescent="0.25">
      <c r="A26">
        <v>20</v>
      </c>
      <c r="B26" t="str">
        <f>"00009061"</f>
        <v>00009061</v>
      </c>
      <c r="C26" t="s">
        <v>6</v>
      </c>
    </row>
    <row r="27" spans="1:3" x14ac:dyDescent="0.25">
      <c r="A27">
        <v>21</v>
      </c>
      <c r="B27" t="str">
        <f>"00152154"</f>
        <v>00152154</v>
      </c>
      <c r="C27" t="s">
        <v>6</v>
      </c>
    </row>
    <row r="28" spans="1:3" x14ac:dyDescent="0.25">
      <c r="A28">
        <v>22</v>
      </c>
      <c r="B28" t="str">
        <f>"201102000026"</f>
        <v>201102000026</v>
      </c>
      <c r="C28" t="s">
        <v>6</v>
      </c>
    </row>
    <row r="29" spans="1:3" x14ac:dyDescent="0.25">
      <c r="A29">
        <v>23</v>
      </c>
      <c r="B29" t="str">
        <f>"201507000142"</f>
        <v>201507000142</v>
      </c>
      <c r="C29" t="s">
        <v>6</v>
      </c>
    </row>
    <row r="30" spans="1:3" x14ac:dyDescent="0.25">
      <c r="A30">
        <v>24</v>
      </c>
      <c r="B30" t="str">
        <f>"00564032"</f>
        <v>00564032</v>
      </c>
      <c r="C30" t="s">
        <v>6</v>
      </c>
    </row>
    <row r="31" spans="1:3" x14ac:dyDescent="0.25">
      <c r="A31">
        <v>25</v>
      </c>
      <c r="B31" t="str">
        <f>"00821443"</f>
        <v>00821443</v>
      </c>
      <c r="C31" t="s">
        <v>6</v>
      </c>
    </row>
    <row r="32" spans="1:3" x14ac:dyDescent="0.25">
      <c r="A32">
        <v>26</v>
      </c>
      <c r="B32" t="str">
        <f>"00010232"</f>
        <v>00010232</v>
      </c>
      <c r="C32" t="s">
        <v>6</v>
      </c>
    </row>
    <row r="33" spans="1:3" x14ac:dyDescent="0.25">
      <c r="A33">
        <v>27</v>
      </c>
      <c r="B33" t="str">
        <f>"00737908"</f>
        <v>00737908</v>
      </c>
      <c r="C33" t="s">
        <v>6</v>
      </c>
    </row>
    <row r="34" spans="1:3" x14ac:dyDescent="0.25">
      <c r="A34">
        <v>28</v>
      </c>
      <c r="B34" t="str">
        <f>"00767084"</f>
        <v>00767084</v>
      </c>
      <c r="C34" t="s">
        <v>6</v>
      </c>
    </row>
    <row r="35" spans="1:3" x14ac:dyDescent="0.25">
      <c r="A35">
        <v>29</v>
      </c>
      <c r="B35" t="str">
        <f>"00216690"</f>
        <v>00216690</v>
      </c>
      <c r="C35" t="s">
        <v>10</v>
      </c>
    </row>
    <row r="36" spans="1:3" x14ac:dyDescent="0.25">
      <c r="A36">
        <v>30</v>
      </c>
      <c r="B36" t="str">
        <f>"00821925"</f>
        <v>00821925</v>
      </c>
      <c r="C36" t="s">
        <v>10</v>
      </c>
    </row>
    <row r="37" spans="1:3" x14ac:dyDescent="0.25">
      <c r="A37">
        <v>31</v>
      </c>
      <c r="B37" t="str">
        <f>"201402003373"</f>
        <v>201402003373</v>
      </c>
      <c r="C37" t="s">
        <v>6</v>
      </c>
    </row>
    <row r="38" spans="1:3" x14ac:dyDescent="0.25">
      <c r="A38">
        <v>32</v>
      </c>
      <c r="B38" t="str">
        <f>"00624372"</f>
        <v>00624372</v>
      </c>
      <c r="C38" t="s">
        <v>6</v>
      </c>
    </row>
    <row r="39" spans="1:3" x14ac:dyDescent="0.25">
      <c r="A39">
        <v>33</v>
      </c>
      <c r="B39" t="str">
        <f>"201506002151"</f>
        <v>201506002151</v>
      </c>
      <c r="C39" t="s">
        <v>6</v>
      </c>
    </row>
    <row r="40" spans="1:3" x14ac:dyDescent="0.25">
      <c r="A40">
        <v>34</v>
      </c>
      <c r="B40" t="str">
        <f>"00741290"</f>
        <v>00741290</v>
      </c>
      <c r="C40" t="s">
        <v>6</v>
      </c>
    </row>
    <row r="41" spans="1:3" x14ac:dyDescent="0.25">
      <c r="A41">
        <v>35</v>
      </c>
      <c r="B41" t="str">
        <f>"00006333"</f>
        <v>00006333</v>
      </c>
      <c r="C41" t="s">
        <v>10</v>
      </c>
    </row>
    <row r="42" spans="1:3" x14ac:dyDescent="0.25">
      <c r="A42">
        <v>36</v>
      </c>
      <c r="B42" t="str">
        <f>"00733595"</f>
        <v>00733595</v>
      </c>
      <c r="C42" t="s">
        <v>6</v>
      </c>
    </row>
    <row r="43" spans="1:3" x14ac:dyDescent="0.25">
      <c r="A43">
        <v>37</v>
      </c>
      <c r="B43" t="str">
        <f>"00737345"</f>
        <v>00737345</v>
      </c>
      <c r="C43" t="s">
        <v>6</v>
      </c>
    </row>
    <row r="44" spans="1:3" x14ac:dyDescent="0.25">
      <c r="A44">
        <v>38</v>
      </c>
      <c r="B44" t="str">
        <f>"00009441"</f>
        <v>00009441</v>
      </c>
      <c r="C44" t="s">
        <v>12</v>
      </c>
    </row>
    <row r="45" spans="1:3" x14ac:dyDescent="0.25">
      <c r="A45">
        <v>39</v>
      </c>
      <c r="B45" t="str">
        <f>"00504902"</f>
        <v>00504902</v>
      </c>
      <c r="C45" t="s">
        <v>6</v>
      </c>
    </row>
    <row r="46" spans="1:3" x14ac:dyDescent="0.25">
      <c r="A46">
        <v>40</v>
      </c>
      <c r="B46" t="str">
        <f>"00296800"</f>
        <v>00296800</v>
      </c>
      <c r="C46" t="s">
        <v>10</v>
      </c>
    </row>
    <row r="47" spans="1:3" x14ac:dyDescent="0.25">
      <c r="A47">
        <v>41</v>
      </c>
      <c r="B47" t="str">
        <f>"201410007816"</f>
        <v>201410007816</v>
      </c>
      <c r="C47" t="s">
        <v>6</v>
      </c>
    </row>
    <row r="48" spans="1:3" x14ac:dyDescent="0.25">
      <c r="A48">
        <v>42</v>
      </c>
      <c r="B48" t="str">
        <f>"00483546"</f>
        <v>00483546</v>
      </c>
      <c r="C48" t="s">
        <v>6</v>
      </c>
    </row>
    <row r="49" spans="1:3" x14ac:dyDescent="0.25">
      <c r="A49">
        <v>43</v>
      </c>
      <c r="B49" t="str">
        <f>"201410000860"</f>
        <v>201410000860</v>
      </c>
      <c r="C49" t="s">
        <v>6</v>
      </c>
    </row>
    <row r="50" spans="1:3" x14ac:dyDescent="0.25">
      <c r="A50">
        <v>44</v>
      </c>
      <c r="B50" t="str">
        <f>"00820476"</f>
        <v>00820476</v>
      </c>
      <c r="C50" t="str">
        <f>"018"</f>
        <v>018</v>
      </c>
    </row>
    <row r="51" spans="1:3" x14ac:dyDescent="0.25">
      <c r="A51">
        <v>45</v>
      </c>
      <c r="B51" t="str">
        <f>"201604000262"</f>
        <v>201604000262</v>
      </c>
      <c r="C51" t="s">
        <v>13</v>
      </c>
    </row>
    <row r="52" spans="1:3" x14ac:dyDescent="0.25">
      <c r="A52">
        <v>46</v>
      </c>
      <c r="B52" t="str">
        <f>"00821677"</f>
        <v>00821677</v>
      </c>
      <c r="C52" t="s">
        <v>12</v>
      </c>
    </row>
    <row r="53" spans="1:3" x14ac:dyDescent="0.25">
      <c r="A53">
        <v>47</v>
      </c>
      <c r="B53" t="str">
        <f>"00319878"</f>
        <v>00319878</v>
      </c>
      <c r="C53" t="s">
        <v>6</v>
      </c>
    </row>
    <row r="54" spans="1:3" x14ac:dyDescent="0.25">
      <c r="A54">
        <v>48</v>
      </c>
      <c r="B54" t="str">
        <f>"00147490"</f>
        <v>00147490</v>
      </c>
      <c r="C54" t="s">
        <v>6</v>
      </c>
    </row>
    <row r="55" spans="1:3" x14ac:dyDescent="0.25">
      <c r="A55">
        <v>49</v>
      </c>
      <c r="B55" t="str">
        <f>"00755716"</f>
        <v>00755716</v>
      </c>
      <c r="C55" t="s">
        <v>6</v>
      </c>
    </row>
    <row r="56" spans="1:3" x14ac:dyDescent="0.25">
      <c r="A56">
        <v>50</v>
      </c>
      <c r="B56" t="str">
        <f>"00754352"</f>
        <v>00754352</v>
      </c>
      <c r="C56" t="s">
        <v>6</v>
      </c>
    </row>
    <row r="57" spans="1:3" x14ac:dyDescent="0.25">
      <c r="A57">
        <v>51</v>
      </c>
      <c r="B57" t="str">
        <f>"201410011379"</f>
        <v>201410011379</v>
      </c>
      <c r="C57" t="s">
        <v>6</v>
      </c>
    </row>
    <row r="58" spans="1:3" x14ac:dyDescent="0.25">
      <c r="A58">
        <v>52</v>
      </c>
      <c r="B58" t="str">
        <f>"00756526"</f>
        <v>00756526</v>
      </c>
      <c r="C58" t="s">
        <v>6</v>
      </c>
    </row>
    <row r="59" spans="1:3" x14ac:dyDescent="0.25">
      <c r="A59">
        <v>53</v>
      </c>
      <c r="B59" t="str">
        <f>"00756731"</f>
        <v>00756731</v>
      </c>
      <c r="C59" t="s">
        <v>6</v>
      </c>
    </row>
    <row r="60" spans="1:3" x14ac:dyDescent="0.25">
      <c r="A60">
        <v>54</v>
      </c>
      <c r="B60" t="str">
        <f>"00305674"</f>
        <v>00305674</v>
      </c>
      <c r="C60" t="str">
        <f>"011"</f>
        <v>011</v>
      </c>
    </row>
    <row r="61" spans="1:3" x14ac:dyDescent="0.25">
      <c r="A61">
        <v>55</v>
      </c>
      <c r="B61" t="str">
        <f>"00388840"</f>
        <v>00388840</v>
      </c>
      <c r="C61" t="s">
        <v>14</v>
      </c>
    </row>
    <row r="62" spans="1:3" x14ac:dyDescent="0.25">
      <c r="A62">
        <v>56</v>
      </c>
      <c r="B62" t="str">
        <f>"200712003352"</f>
        <v>200712003352</v>
      </c>
      <c r="C62" t="s">
        <v>6</v>
      </c>
    </row>
    <row r="63" spans="1:3" x14ac:dyDescent="0.25">
      <c r="A63">
        <v>57</v>
      </c>
      <c r="B63" t="str">
        <f>"00010253"</f>
        <v>00010253</v>
      </c>
      <c r="C63" t="s">
        <v>6</v>
      </c>
    </row>
    <row r="64" spans="1:3" x14ac:dyDescent="0.25">
      <c r="A64">
        <v>58</v>
      </c>
      <c r="B64" t="str">
        <f>"201511034650"</f>
        <v>201511034650</v>
      </c>
      <c r="C64" t="s">
        <v>10</v>
      </c>
    </row>
    <row r="65" spans="1:3" x14ac:dyDescent="0.25">
      <c r="A65">
        <v>59</v>
      </c>
      <c r="B65" t="str">
        <f>"00746423"</f>
        <v>00746423</v>
      </c>
      <c r="C65" t="s">
        <v>6</v>
      </c>
    </row>
    <row r="66" spans="1:3" x14ac:dyDescent="0.25">
      <c r="A66">
        <v>60</v>
      </c>
      <c r="B66" t="str">
        <f>"00756590"</f>
        <v>00756590</v>
      </c>
      <c r="C66" t="s">
        <v>6</v>
      </c>
    </row>
    <row r="67" spans="1:3" x14ac:dyDescent="0.25">
      <c r="A67">
        <v>61</v>
      </c>
      <c r="B67" t="str">
        <f>"00272059"</f>
        <v>00272059</v>
      </c>
      <c r="C67" t="s">
        <v>6</v>
      </c>
    </row>
    <row r="68" spans="1:3" x14ac:dyDescent="0.25">
      <c r="A68">
        <v>62</v>
      </c>
      <c r="B68" t="str">
        <f>"00820397"</f>
        <v>00820397</v>
      </c>
      <c r="C68" t="s">
        <v>6</v>
      </c>
    </row>
    <row r="69" spans="1:3" x14ac:dyDescent="0.25">
      <c r="A69">
        <v>63</v>
      </c>
      <c r="B69" t="str">
        <f>"00820583"</f>
        <v>00820583</v>
      </c>
      <c r="C69" t="s">
        <v>15</v>
      </c>
    </row>
    <row r="70" spans="1:3" x14ac:dyDescent="0.25">
      <c r="A70">
        <v>64</v>
      </c>
      <c r="B70" t="str">
        <f>"00756099"</f>
        <v>00756099</v>
      </c>
      <c r="C70" t="s">
        <v>6</v>
      </c>
    </row>
    <row r="71" spans="1:3" x14ac:dyDescent="0.25">
      <c r="A71">
        <v>65</v>
      </c>
      <c r="B71" t="str">
        <f>"201507000339"</f>
        <v>201507000339</v>
      </c>
      <c r="C71" t="s">
        <v>6</v>
      </c>
    </row>
    <row r="72" spans="1:3" x14ac:dyDescent="0.25">
      <c r="A72">
        <v>66</v>
      </c>
      <c r="B72" t="str">
        <f>"201507003637"</f>
        <v>201507003637</v>
      </c>
      <c r="C72" t="s">
        <v>6</v>
      </c>
    </row>
    <row r="73" spans="1:3" x14ac:dyDescent="0.25">
      <c r="A73">
        <v>67</v>
      </c>
      <c r="B73" t="str">
        <f>"00821946"</f>
        <v>00821946</v>
      </c>
      <c r="C73" t="s">
        <v>6</v>
      </c>
    </row>
    <row r="74" spans="1:3" x14ac:dyDescent="0.25">
      <c r="A74">
        <v>68</v>
      </c>
      <c r="B74" t="str">
        <f>"00807843"</f>
        <v>00807843</v>
      </c>
      <c r="C74" t="s">
        <v>6</v>
      </c>
    </row>
    <row r="75" spans="1:3" x14ac:dyDescent="0.25">
      <c r="A75">
        <v>69</v>
      </c>
      <c r="B75" t="str">
        <f>"00820552"</f>
        <v>00820552</v>
      </c>
      <c r="C75" t="s">
        <v>16</v>
      </c>
    </row>
    <row r="76" spans="1:3" x14ac:dyDescent="0.25">
      <c r="A76">
        <v>70</v>
      </c>
      <c r="B76" t="str">
        <f>"00541269"</f>
        <v>00541269</v>
      </c>
      <c r="C76" t="s">
        <v>6</v>
      </c>
    </row>
    <row r="77" spans="1:3" x14ac:dyDescent="0.25">
      <c r="A77">
        <v>71</v>
      </c>
      <c r="B77" t="str">
        <f>"00821960"</f>
        <v>00821960</v>
      </c>
      <c r="C77" t="s">
        <v>6</v>
      </c>
    </row>
    <row r="78" spans="1:3" x14ac:dyDescent="0.25">
      <c r="A78">
        <v>72</v>
      </c>
      <c r="B78" t="str">
        <f>"00806427"</f>
        <v>00806427</v>
      </c>
      <c r="C78" t="s">
        <v>6</v>
      </c>
    </row>
    <row r="79" spans="1:3" x14ac:dyDescent="0.25">
      <c r="A79">
        <v>73</v>
      </c>
      <c r="B79" t="str">
        <f>"201410010276"</f>
        <v>201410010276</v>
      </c>
      <c r="C79" t="s">
        <v>6</v>
      </c>
    </row>
    <row r="80" spans="1:3" x14ac:dyDescent="0.25">
      <c r="A80">
        <v>74</v>
      </c>
      <c r="B80" t="str">
        <f>"00309078"</f>
        <v>00309078</v>
      </c>
      <c r="C80" t="s">
        <v>6</v>
      </c>
    </row>
    <row r="81" spans="1:3" x14ac:dyDescent="0.25">
      <c r="A81">
        <v>75</v>
      </c>
      <c r="B81" t="str">
        <f>"00567662"</f>
        <v>00567662</v>
      </c>
      <c r="C81" t="s">
        <v>17</v>
      </c>
    </row>
    <row r="82" spans="1:3" x14ac:dyDescent="0.25">
      <c r="A82">
        <v>76</v>
      </c>
      <c r="B82" t="str">
        <f>"201409002879"</f>
        <v>201409002879</v>
      </c>
      <c r="C82" t="s">
        <v>6</v>
      </c>
    </row>
    <row r="83" spans="1:3" x14ac:dyDescent="0.25">
      <c r="A83">
        <v>77</v>
      </c>
      <c r="B83" t="str">
        <f>"201507002114"</f>
        <v>201507002114</v>
      </c>
      <c r="C83" t="s">
        <v>16</v>
      </c>
    </row>
    <row r="84" spans="1:3" x14ac:dyDescent="0.25">
      <c r="A84">
        <v>78</v>
      </c>
      <c r="B84" t="str">
        <f>"00742833"</f>
        <v>00742833</v>
      </c>
      <c r="C84" t="s">
        <v>6</v>
      </c>
    </row>
    <row r="85" spans="1:3" x14ac:dyDescent="0.25">
      <c r="A85">
        <v>79</v>
      </c>
      <c r="B85" t="str">
        <f>"00821744"</f>
        <v>00821744</v>
      </c>
      <c r="C85" t="s">
        <v>6</v>
      </c>
    </row>
    <row r="86" spans="1:3" x14ac:dyDescent="0.25">
      <c r="A86">
        <v>80</v>
      </c>
      <c r="B86" t="str">
        <f>"00821514"</f>
        <v>00821514</v>
      </c>
      <c r="C86" t="s">
        <v>6</v>
      </c>
    </row>
    <row r="87" spans="1:3" x14ac:dyDescent="0.25">
      <c r="A87">
        <v>81</v>
      </c>
      <c r="B87" t="str">
        <f>"201506001687"</f>
        <v>201506001687</v>
      </c>
      <c r="C87" t="s">
        <v>6</v>
      </c>
    </row>
    <row r="88" spans="1:3" x14ac:dyDescent="0.25">
      <c r="A88">
        <v>82</v>
      </c>
      <c r="B88" t="str">
        <f>"00199716"</f>
        <v>00199716</v>
      </c>
      <c r="C88" t="s">
        <v>6</v>
      </c>
    </row>
    <row r="89" spans="1:3" x14ac:dyDescent="0.25">
      <c r="A89">
        <v>83</v>
      </c>
      <c r="B89" t="str">
        <f>"00432887"</f>
        <v>00432887</v>
      </c>
      <c r="C89" t="s">
        <v>18</v>
      </c>
    </row>
    <row r="90" spans="1:3" x14ac:dyDescent="0.25">
      <c r="A90">
        <v>84</v>
      </c>
      <c r="B90" t="str">
        <f>"00194169"</f>
        <v>00194169</v>
      </c>
      <c r="C90" t="s">
        <v>12</v>
      </c>
    </row>
    <row r="91" spans="1:3" x14ac:dyDescent="0.25">
      <c r="A91">
        <v>85</v>
      </c>
      <c r="B91" t="str">
        <f>"00757196"</f>
        <v>00757196</v>
      </c>
      <c r="C91" t="str">
        <f>"017"</f>
        <v>017</v>
      </c>
    </row>
    <row r="92" spans="1:3" x14ac:dyDescent="0.25">
      <c r="A92">
        <v>86</v>
      </c>
      <c r="B92" t="str">
        <f>"00162013"</f>
        <v>00162013</v>
      </c>
      <c r="C92" t="s">
        <v>10</v>
      </c>
    </row>
    <row r="93" spans="1:3" x14ac:dyDescent="0.25">
      <c r="A93">
        <v>87</v>
      </c>
      <c r="B93" t="str">
        <f>"201410001886"</f>
        <v>201410001886</v>
      </c>
      <c r="C93" t="s">
        <v>6</v>
      </c>
    </row>
    <row r="94" spans="1:3" x14ac:dyDescent="0.25">
      <c r="A94">
        <v>88</v>
      </c>
      <c r="B94" t="str">
        <f>"00153408"</f>
        <v>00153408</v>
      </c>
      <c r="C94" t="s">
        <v>19</v>
      </c>
    </row>
    <row r="95" spans="1:3" x14ac:dyDescent="0.25">
      <c r="A95">
        <v>89</v>
      </c>
      <c r="B95" t="str">
        <f>"00009238"</f>
        <v>00009238</v>
      </c>
      <c r="C95" t="str">
        <f>"019"</f>
        <v>019</v>
      </c>
    </row>
    <row r="96" spans="1:3" x14ac:dyDescent="0.25">
      <c r="A96">
        <v>90</v>
      </c>
      <c r="B96" t="str">
        <f>"00009781"</f>
        <v>00009781</v>
      </c>
      <c r="C96" t="s">
        <v>6</v>
      </c>
    </row>
    <row r="97" spans="1:3" x14ac:dyDescent="0.25">
      <c r="A97">
        <v>91</v>
      </c>
      <c r="B97" t="str">
        <f>"00434710"</f>
        <v>00434710</v>
      </c>
      <c r="C97" t="s">
        <v>6</v>
      </c>
    </row>
    <row r="98" spans="1:3" x14ac:dyDescent="0.25">
      <c r="A98">
        <v>92</v>
      </c>
      <c r="B98" t="str">
        <f>"201605000031"</f>
        <v>201605000031</v>
      </c>
      <c r="C98" t="str">
        <f>"013"</f>
        <v>013</v>
      </c>
    </row>
    <row r="99" spans="1:3" x14ac:dyDescent="0.25">
      <c r="A99">
        <v>93</v>
      </c>
      <c r="B99" t="str">
        <f>"200801011603"</f>
        <v>200801011603</v>
      </c>
      <c r="C99" t="s">
        <v>7</v>
      </c>
    </row>
    <row r="100" spans="1:3" x14ac:dyDescent="0.25">
      <c r="A100">
        <v>94</v>
      </c>
      <c r="B100" t="str">
        <f>"00757259"</f>
        <v>00757259</v>
      </c>
      <c r="C100" t="s">
        <v>6</v>
      </c>
    </row>
    <row r="101" spans="1:3" x14ac:dyDescent="0.25">
      <c r="A101">
        <v>95</v>
      </c>
      <c r="B101" t="str">
        <f>"200802008284"</f>
        <v>200802008284</v>
      </c>
      <c r="C101" t="s">
        <v>6</v>
      </c>
    </row>
    <row r="102" spans="1:3" x14ac:dyDescent="0.25">
      <c r="A102">
        <v>96</v>
      </c>
      <c r="B102" t="str">
        <f>"00821921"</f>
        <v>00821921</v>
      </c>
      <c r="C102" t="s">
        <v>6</v>
      </c>
    </row>
    <row r="103" spans="1:3" x14ac:dyDescent="0.25">
      <c r="A103">
        <v>97</v>
      </c>
      <c r="B103" t="str">
        <f>"00740904"</f>
        <v>00740904</v>
      </c>
      <c r="C103" t="s">
        <v>6</v>
      </c>
    </row>
    <row r="104" spans="1:3" x14ac:dyDescent="0.25">
      <c r="A104">
        <v>98</v>
      </c>
      <c r="B104" t="str">
        <f>"201511025757"</f>
        <v>201511025757</v>
      </c>
      <c r="C104" t="s">
        <v>6</v>
      </c>
    </row>
    <row r="105" spans="1:3" x14ac:dyDescent="0.25">
      <c r="A105">
        <v>99</v>
      </c>
      <c r="B105" t="str">
        <f>"00150435"</f>
        <v>00150435</v>
      </c>
      <c r="C105" t="s">
        <v>6</v>
      </c>
    </row>
    <row r="106" spans="1:3" x14ac:dyDescent="0.25">
      <c r="A106">
        <v>100</v>
      </c>
      <c r="B106" t="str">
        <f>"00299108"</f>
        <v>00299108</v>
      </c>
      <c r="C106" t="s">
        <v>6</v>
      </c>
    </row>
    <row r="107" spans="1:3" x14ac:dyDescent="0.25">
      <c r="A107">
        <v>101</v>
      </c>
      <c r="B107" t="str">
        <f>"201402005077"</f>
        <v>201402005077</v>
      </c>
      <c r="C107" t="s">
        <v>6</v>
      </c>
    </row>
    <row r="108" spans="1:3" x14ac:dyDescent="0.25">
      <c r="A108">
        <v>102</v>
      </c>
      <c r="B108" t="str">
        <f>"00617065"</f>
        <v>00617065</v>
      </c>
      <c r="C108" t="s">
        <v>20</v>
      </c>
    </row>
    <row r="109" spans="1:3" x14ac:dyDescent="0.25">
      <c r="A109">
        <v>103</v>
      </c>
      <c r="B109" t="str">
        <f>"00007242"</f>
        <v>00007242</v>
      </c>
      <c r="C109" t="s">
        <v>6</v>
      </c>
    </row>
    <row r="110" spans="1:3" x14ac:dyDescent="0.25">
      <c r="A110">
        <v>104</v>
      </c>
      <c r="B110" t="str">
        <f>"00756316"</f>
        <v>00756316</v>
      </c>
      <c r="C110" t="s">
        <v>10</v>
      </c>
    </row>
    <row r="111" spans="1:3" x14ac:dyDescent="0.25">
      <c r="A111">
        <v>105</v>
      </c>
      <c r="B111" t="str">
        <f>"00757094"</f>
        <v>00757094</v>
      </c>
      <c r="C111" t="s">
        <v>6</v>
      </c>
    </row>
    <row r="112" spans="1:3" x14ac:dyDescent="0.25">
      <c r="A112">
        <v>106</v>
      </c>
      <c r="B112" t="str">
        <f>"201506000812"</f>
        <v>201506000812</v>
      </c>
      <c r="C112" t="s">
        <v>6</v>
      </c>
    </row>
    <row r="113" spans="1:3" x14ac:dyDescent="0.25">
      <c r="A113">
        <v>107</v>
      </c>
      <c r="B113" t="str">
        <f>"201412003138"</f>
        <v>201412003138</v>
      </c>
      <c r="C113" t="s">
        <v>14</v>
      </c>
    </row>
    <row r="114" spans="1:3" x14ac:dyDescent="0.25">
      <c r="A114">
        <v>108</v>
      </c>
      <c r="B114" t="str">
        <f>"00821750"</f>
        <v>00821750</v>
      </c>
      <c r="C114" t="s">
        <v>6</v>
      </c>
    </row>
    <row r="115" spans="1:3" x14ac:dyDescent="0.25">
      <c r="A115">
        <v>109</v>
      </c>
      <c r="B115" t="str">
        <f>"00043262"</f>
        <v>00043262</v>
      </c>
      <c r="C115" t="str">
        <f>"024"</f>
        <v>024</v>
      </c>
    </row>
    <row r="116" spans="1:3" x14ac:dyDescent="0.25">
      <c r="A116">
        <v>110</v>
      </c>
      <c r="B116" t="str">
        <f>"201507003385"</f>
        <v>201507003385</v>
      </c>
      <c r="C116" t="s">
        <v>6</v>
      </c>
    </row>
    <row r="117" spans="1:3" x14ac:dyDescent="0.25">
      <c r="A117">
        <v>111</v>
      </c>
      <c r="B117" t="str">
        <f>"00718299"</f>
        <v>00718299</v>
      </c>
      <c r="C117" t="s">
        <v>6</v>
      </c>
    </row>
    <row r="118" spans="1:3" x14ac:dyDescent="0.25">
      <c r="A118">
        <v>112</v>
      </c>
      <c r="B118" t="str">
        <f>"00483365"</f>
        <v>00483365</v>
      </c>
      <c r="C118" t="s">
        <v>7</v>
      </c>
    </row>
    <row r="119" spans="1:3" x14ac:dyDescent="0.25">
      <c r="A119">
        <v>113</v>
      </c>
      <c r="B119" t="str">
        <f>"00821451"</f>
        <v>00821451</v>
      </c>
      <c r="C119" t="s">
        <v>12</v>
      </c>
    </row>
    <row r="120" spans="1:3" x14ac:dyDescent="0.25">
      <c r="A120">
        <v>114</v>
      </c>
      <c r="B120" t="str">
        <f>"201507001974"</f>
        <v>201507001974</v>
      </c>
      <c r="C120" t="s">
        <v>21</v>
      </c>
    </row>
    <row r="121" spans="1:3" x14ac:dyDescent="0.25">
      <c r="A121">
        <v>115</v>
      </c>
      <c r="B121" t="str">
        <f>"00484072"</f>
        <v>00484072</v>
      </c>
      <c r="C121" t="s">
        <v>6</v>
      </c>
    </row>
    <row r="122" spans="1:3" x14ac:dyDescent="0.25">
      <c r="A122">
        <v>116</v>
      </c>
      <c r="B122" t="str">
        <f>"00428300"</f>
        <v>00428300</v>
      </c>
      <c r="C122" t="s">
        <v>10</v>
      </c>
    </row>
    <row r="123" spans="1:3" x14ac:dyDescent="0.25">
      <c r="A123">
        <v>117</v>
      </c>
      <c r="B123" t="str">
        <f>"00820593"</f>
        <v>00820593</v>
      </c>
      <c r="C123" t="s">
        <v>6</v>
      </c>
    </row>
    <row r="124" spans="1:3" x14ac:dyDescent="0.25">
      <c r="A124">
        <v>118</v>
      </c>
      <c r="B124" t="str">
        <f>"201604003444"</f>
        <v>201604003444</v>
      </c>
      <c r="C124" t="s">
        <v>6</v>
      </c>
    </row>
    <row r="125" spans="1:3" x14ac:dyDescent="0.25">
      <c r="A125">
        <v>119</v>
      </c>
      <c r="B125" t="str">
        <f>"201409001214"</f>
        <v>201409001214</v>
      </c>
      <c r="C125" t="str">
        <f>"024"</f>
        <v>024</v>
      </c>
    </row>
    <row r="126" spans="1:3" x14ac:dyDescent="0.25">
      <c r="A126">
        <v>120</v>
      </c>
      <c r="B126" t="str">
        <f>"00451959"</f>
        <v>00451959</v>
      </c>
      <c r="C126" t="s">
        <v>6</v>
      </c>
    </row>
    <row r="127" spans="1:3" x14ac:dyDescent="0.25">
      <c r="A127">
        <v>121</v>
      </c>
      <c r="B127" t="str">
        <f>"201410009882"</f>
        <v>201410009882</v>
      </c>
      <c r="C127" t="s">
        <v>6</v>
      </c>
    </row>
    <row r="128" spans="1:3" x14ac:dyDescent="0.25">
      <c r="A128">
        <v>122</v>
      </c>
      <c r="B128" t="str">
        <f>"201410003449"</f>
        <v>201410003449</v>
      </c>
      <c r="C128" t="s">
        <v>22</v>
      </c>
    </row>
    <row r="129" spans="1:3" x14ac:dyDescent="0.25">
      <c r="A129">
        <v>123</v>
      </c>
      <c r="B129" t="str">
        <f>"00009667"</f>
        <v>00009667</v>
      </c>
      <c r="C129" t="s">
        <v>7</v>
      </c>
    </row>
    <row r="130" spans="1:3" x14ac:dyDescent="0.25">
      <c r="A130">
        <v>124</v>
      </c>
      <c r="B130" t="str">
        <f>"00736709"</f>
        <v>00736709</v>
      </c>
      <c r="C130" t="s">
        <v>6</v>
      </c>
    </row>
    <row r="131" spans="1:3" x14ac:dyDescent="0.25">
      <c r="A131">
        <v>125</v>
      </c>
      <c r="B131" t="str">
        <f>"00463096"</f>
        <v>00463096</v>
      </c>
      <c r="C131" t="s">
        <v>23</v>
      </c>
    </row>
    <row r="132" spans="1:3" x14ac:dyDescent="0.25">
      <c r="A132">
        <v>126</v>
      </c>
      <c r="B132" t="str">
        <f>"201410008050"</f>
        <v>201410008050</v>
      </c>
      <c r="C132" t="s">
        <v>6</v>
      </c>
    </row>
    <row r="133" spans="1:3" x14ac:dyDescent="0.25">
      <c r="A133">
        <v>127</v>
      </c>
      <c r="B133" t="str">
        <f>"00006323"</f>
        <v>00006323</v>
      </c>
      <c r="C133" t="s">
        <v>6</v>
      </c>
    </row>
    <row r="134" spans="1:3" x14ac:dyDescent="0.25">
      <c r="A134">
        <v>128</v>
      </c>
      <c r="B134" t="str">
        <f>"00019716"</f>
        <v>00019716</v>
      </c>
      <c r="C134" t="s">
        <v>16</v>
      </c>
    </row>
    <row r="135" spans="1:3" x14ac:dyDescent="0.25">
      <c r="A135">
        <v>129</v>
      </c>
      <c r="B135" t="str">
        <f>"00733377"</f>
        <v>00733377</v>
      </c>
      <c r="C135" t="s">
        <v>6</v>
      </c>
    </row>
    <row r="136" spans="1:3" x14ac:dyDescent="0.25">
      <c r="A136">
        <v>130</v>
      </c>
      <c r="B136" t="str">
        <f>"00005989"</f>
        <v>00005989</v>
      </c>
      <c r="C136" t="s">
        <v>6</v>
      </c>
    </row>
    <row r="137" spans="1:3" x14ac:dyDescent="0.25">
      <c r="A137">
        <v>131</v>
      </c>
      <c r="B137" t="str">
        <f>"00738101"</f>
        <v>00738101</v>
      </c>
      <c r="C137" t="s">
        <v>10</v>
      </c>
    </row>
    <row r="138" spans="1:3" x14ac:dyDescent="0.25">
      <c r="A138">
        <v>132</v>
      </c>
      <c r="B138" t="str">
        <f>"00215725"</f>
        <v>00215725</v>
      </c>
      <c r="C138" t="s">
        <v>10</v>
      </c>
    </row>
    <row r="139" spans="1:3" x14ac:dyDescent="0.25">
      <c r="A139">
        <v>133</v>
      </c>
      <c r="B139" t="str">
        <f>"00733792"</f>
        <v>00733792</v>
      </c>
      <c r="C139" t="s">
        <v>6</v>
      </c>
    </row>
    <row r="140" spans="1:3" x14ac:dyDescent="0.25">
      <c r="A140">
        <v>134</v>
      </c>
      <c r="B140" t="str">
        <f>"00744615"</f>
        <v>00744615</v>
      </c>
      <c r="C140" t="s">
        <v>7</v>
      </c>
    </row>
    <row r="141" spans="1:3" x14ac:dyDescent="0.25">
      <c r="A141">
        <v>135</v>
      </c>
      <c r="B141" t="str">
        <f>"00219475"</f>
        <v>00219475</v>
      </c>
      <c r="C141" t="s">
        <v>6</v>
      </c>
    </row>
    <row r="142" spans="1:3" x14ac:dyDescent="0.25">
      <c r="A142">
        <v>136</v>
      </c>
      <c r="B142" t="str">
        <f>"00526288"</f>
        <v>00526288</v>
      </c>
      <c r="C142" t="s">
        <v>6</v>
      </c>
    </row>
    <row r="143" spans="1:3" x14ac:dyDescent="0.25">
      <c r="A143">
        <v>137</v>
      </c>
      <c r="B143" t="str">
        <f>"00821564"</f>
        <v>00821564</v>
      </c>
      <c r="C143" t="s">
        <v>6</v>
      </c>
    </row>
    <row r="144" spans="1:3" x14ac:dyDescent="0.25">
      <c r="A144">
        <v>138</v>
      </c>
      <c r="B144" t="str">
        <f>"00820348"</f>
        <v>00820348</v>
      </c>
      <c r="C144" t="s">
        <v>24</v>
      </c>
    </row>
    <row r="145" spans="1:3" x14ac:dyDescent="0.25">
      <c r="A145">
        <v>139</v>
      </c>
      <c r="B145" t="str">
        <f>"00236357"</f>
        <v>00236357</v>
      </c>
      <c r="C145" t="s">
        <v>6</v>
      </c>
    </row>
    <row r="146" spans="1:3" x14ac:dyDescent="0.25">
      <c r="A146">
        <v>140</v>
      </c>
      <c r="B146" t="str">
        <f>"200901000313"</f>
        <v>200901000313</v>
      </c>
      <c r="C146" t="s">
        <v>6</v>
      </c>
    </row>
    <row r="147" spans="1:3" x14ac:dyDescent="0.25">
      <c r="A147">
        <v>141</v>
      </c>
      <c r="B147" t="str">
        <f>"201506000507"</f>
        <v>201506000507</v>
      </c>
      <c r="C147" t="s">
        <v>6</v>
      </c>
    </row>
    <row r="148" spans="1:3" x14ac:dyDescent="0.25">
      <c r="A148">
        <v>142</v>
      </c>
      <c r="B148" t="str">
        <f>"201410007067"</f>
        <v>201410007067</v>
      </c>
      <c r="C148" t="s">
        <v>6</v>
      </c>
    </row>
    <row r="149" spans="1:3" x14ac:dyDescent="0.25">
      <c r="A149">
        <v>143</v>
      </c>
      <c r="B149" t="str">
        <f>"00140965"</f>
        <v>00140965</v>
      </c>
      <c r="C149" t="s">
        <v>6</v>
      </c>
    </row>
    <row r="150" spans="1:3" x14ac:dyDescent="0.25">
      <c r="A150">
        <v>144</v>
      </c>
      <c r="B150" t="str">
        <f>"00157984"</f>
        <v>00157984</v>
      </c>
      <c r="C150" t="s">
        <v>6</v>
      </c>
    </row>
    <row r="151" spans="1:3" x14ac:dyDescent="0.25">
      <c r="A151">
        <v>145</v>
      </c>
      <c r="B151" t="str">
        <f>"00337984"</f>
        <v>00337984</v>
      </c>
      <c r="C151" t="s">
        <v>6</v>
      </c>
    </row>
    <row r="152" spans="1:3" x14ac:dyDescent="0.25">
      <c r="A152">
        <v>146</v>
      </c>
      <c r="B152" t="str">
        <f>"00738415"</f>
        <v>00738415</v>
      </c>
      <c r="C152" t="s">
        <v>6</v>
      </c>
    </row>
    <row r="153" spans="1:3" x14ac:dyDescent="0.25">
      <c r="A153">
        <v>147</v>
      </c>
      <c r="B153" t="str">
        <f>"00274331"</f>
        <v>00274331</v>
      </c>
      <c r="C153" t="s">
        <v>6</v>
      </c>
    </row>
    <row r="154" spans="1:3" x14ac:dyDescent="0.25">
      <c r="A154">
        <v>148</v>
      </c>
      <c r="B154" t="str">
        <f>"00159857"</f>
        <v>00159857</v>
      </c>
      <c r="C154" t="s">
        <v>25</v>
      </c>
    </row>
    <row r="155" spans="1:3" x14ac:dyDescent="0.25">
      <c r="A155">
        <v>149</v>
      </c>
      <c r="B155" t="str">
        <f>"00142588"</f>
        <v>00142588</v>
      </c>
      <c r="C155" t="str">
        <f>"018"</f>
        <v>018</v>
      </c>
    </row>
    <row r="156" spans="1:3" x14ac:dyDescent="0.25">
      <c r="A156">
        <v>150</v>
      </c>
      <c r="B156" t="str">
        <f>"00820562"</f>
        <v>00820562</v>
      </c>
      <c r="C156" t="s">
        <v>15</v>
      </c>
    </row>
    <row r="157" spans="1:3" x14ac:dyDescent="0.25">
      <c r="A157">
        <v>151</v>
      </c>
      <c r="B157" t="str">
        <f>"00822156"</f>
        <v>00822156</v>
      </c>
      <c r="C157" t="s">
        <v>6</v>
      </c>
    </row>
    <row r="158" spans="1:3" x14ac:dyDescent="0.25">
      <c r="A158">
        <v>152</v>
      </c>
      <c r="B158" t="str">
        <f>"00756139"</f>
        <v>00756139</v>
      </c>
      <c r="C158" t="s">
        <v>6</v>
      </c>
    </row>
    <row r="159" spans="1:3" x14ac:dyDescent="0.25">
      <c r="A159">
        <v>153</v>
      </c>
      <c r="B159" t="str">
        <f>"00009188"</f>
        <v>00009188</v>
      </c>
      <c r="C159" t="s">
        <v>6</v>
      </c>
    </row>
    <row r="160" spans="1:3" x14ac:dyDescent="0.25">
      <c r="A160">
        <v>154</v>
      </c>
      <c r="B160" t="str">
        <f>"201410005613"</f>
        <v>201410005613</v>
      </c>
      <c r="C160" t="s">
        <v>6</v>
      </c>
    </row>
    <row r="161" spans="1:3" x14ac:dyDescent="0.25">
      <c r="A161">
        <v>155</v>
      </c>
      <c r="B161" t="str">
        <f>"00008905"</f>
        <v>00008905</v>
      </c>
      <c r="C161" t="str">
        <f>"029"</f>
        <v>029</v>
      </c>
    </row>
    <row r="162" spans="1:3" x14ac:dyDescent="0.25">
      <c r="A162">
        <v>156</v>
      </c>
      <c r="B162" t="str">
        <f>"201305000099"</f>
        <v>201305000099</v>
      </c>
      <c r="C162" t="s">
        <v>6</v>
      </c>
    </row>
    <row r="163" spans="1:3" x14ac:dyDescent="0.25">
      <c r="A163">
        <v>157</v>
      </c>
      <c r="B163" t="str">
        <f>"00757141"</f>
        <v>00757141</v>
      </c>
      <c r="C163" t="s">
        <v>6</v>
      </c>
    </row>
    <row r="164" spans="1:3" x14ac:dyDescent="0.25">
      <c r="A164">
        <v>158</v>
      </c>
      <c r="B164" t="str">
        <f>"00766413"</f>
        <v>00766413</v>
      </c>
      <c r="C164" t="s">
        <v>6</v>
      </c>
    </row>
    <row r="165" spans="1:3" x14ac:dyDescent="0.25">
      <c r="A165">
        <v>159</v>
      </c>
      <c r="B165" t="str">
        <f>"00760844"</f>
        <v>00760844</v>
      </c>
      <c r="C165" t="s">
        <v>6</v>
      </c>
    </row>
    <row r="166" spans="1:3" x14ac:dyDescent="0.25">
      <c r="A166">
        <v>160</v>
      </c>
      <c r="B166" t="str">
        <f>"00703710"</f>
        <v>00703710</v>
      </c>
      <c r="C166" t="s">
        <v>6</v>
      </c>
    </row>
    <row r="167" spans="1:3" x14ac:dyDescent="0.25">
      <c r="A167">
        <v>161</v>
      </c>
      <c r="B167" t="str">
        <f>"00484920"</f>
        <v>00484920</v>
      </c>
      <c r="C167" t="str">
        <f>"019"</f>
        <v>019</v>
      </c>
    </row>
    <row r="168" spans="1:3" x14ac:dyDescent="0.25">
      <c r="A168">
        <v>162</v>
      </c>
      <c r="B168" t="str">
        <f>"00736451"</f>
        <v>00736451</v>
      </c>
      <c r="C168" t="s">
        <v>6</v>
      </c>
    </row>
    <row r="169" spans="1:3" x14ac:dyDescent="0.25">
      <c r="A169">
        <v>163</v>
      </c>
      <c r="B169" t="str">
        <f>"00009706"</f>
        <v>00009706</v>
      </c>
      <c r="C169" t="s">
        <v>6</v>
      </c>
    </row>
    <row r="170" spans="1:3" x14ac:dyDescent="0.25">
      <c r="A170">
        <v>164</v>
      </c>
      <c r="B170" t="str">
        <f>"00272469"</f>
        <v>00272469</v>
      </c>
      <c r="C170" t="str">
        <f>"011"</f>
        <v>011</v>
      </c>
    </row>
    <row r="171" spans="1:3" x14ac:dyDescent="0.25">
      <c r="A171">
        <v>165</v>
      </c>
      <c r="B171" t="str">
        <f>"00279335"</f>
        <v>00279335</v>
      </c>
      <c r="C171" t="s">
        <v>7</v>
      </c>
    </row>
    <row r="172" spans="1:3" x14ac:dyDescent="0.25">
      <c r="A172">
        <v>166</v>
      </c>
      <c r="B172" t="str">
        <f>"00113402"</f>
        <v>00113402</v>
      </c>
      <c r="C172" t="s">
        <v>6</v>
      </c>
    </row>
    <row r="173" spans="1:3" x14ac:dyDescent="0.25">
      <c r="A173">
        <v>167</v>
      </c>
      <c r="B173" t="str">
        <f>"201402004198"</f>
        <v>201402004198</v>
      </c>
      <c r="C173" t="s">
        <v>8</v>
      </c>
    </row>
    <row r="174" spans="1:3" x14ac:dyDescent="0.25">
      <c r="A174">
        <v>168</v>
      </c>
      <c r="B174" t="str">
        <f>"00819560"</f>
        <v>00819560</v>
      </c>
      <c r="C174" t="s">
        <v>6</v>
      </c>
    </row>
    <row r="175" spans="1:3" x14ac:dyDescent="0.25">
      <c r="A175">
        <v>169</v>
      </c>
      <c r="B175" t="str">
        <f>"201410008711"</f>
        <v>201410008711</v>
      </c>
      <c r="C175" t="s">
        <v>6</v>
      </c>
    </row>
    <row r="176" spans="1:3" x14ac:dyDescent="0.25">
      <c r="A176">
        <v>170</v>
      </c>
      <c r="B176" t="str">
        <f>"00820395"</f>
        <v>00820395</v>
      </c>
      <c r="C176" t="s">
        <v>6</v>
      </c>
    </row>
    <row r="177" spans="1:3" x14ac:dyDescent="0.25">
      <c r="A177">
        <v>171</v>
      </c>
      <c r="B177" t="str">
        <f>"00010427"</f>
        <v>00010427</v>
      </c>
      <c r="C177" t="str">
        <f>"011"</f>
        <v>011</v>
      </c>
    </row>
    <row r="178" spans="1:3" x14ac:dyDescent="0.25">
      <c r="A178">
        <v>172</v>
      </c>
      <c r="B178" t="str">
        <f>"00007972"</f>
        <v>00007972</v>
      </c>
      <c r="C178" t="s">
        <v>6</v>
      </c>
    </row>
    <row r="179" spans="1:3" x14ac:dyDescent="0.25">
      <c r="A179">
        <v>173</v>
      </c>
      <c r="B179" t="str">
        <f>"00006299"</f>
        <v>00006299</v>
      </c>
      <c r="C179" t="s">
        <v>6</v>
      </c>
    </row>
    <row r="180" spans="1:3" x14ac:dyDescent="0.25">
      <c r="A180">
        <v>174</v>
      </c>
      <c r="B180" t="str">
        <f>"201504004124"</f>
        <v>201504004124</v>
      </c>
      <c r="C180" t="s">
        <v>26</v>
      </c>
    </row>
    <row r="181" spans="1:3" x14ac:dyDescent="0.25">
      <c r="A181">
        <v>175</v>
      </c>
      <c r="B181" t="str">
        <f>"00820474"</f>
        <v>00820474</v>
      </c>
      <c r="C181" t="s">
        <v>16</v>
      </c>
    </row>
    <row r="182" spans="1:3" x14ac:dyDescent="0.25">
      <c r="A182">
        <v>176</v>
      </c>
      <c r="B182" t="str">
        <f>"00487266"</f>
        <v>00487266</v>
      </c>
      <c r="C182" t="s">
        <v>6</v>
      </c>
    </row>
    <row r="183" spans="1:3" x14ac:dyDescent="0.25">
      <c r="A183">
        <v>177</v>
      </c>
      <c r="B183" t="str">
        <f>"00822025"</f>
        <v>00822025</v>
      </c>
      <c r="C183" t="s">
        <v>6</v>
      </c>
    </row>
    <row r="184" spans="1:3" x14ac:dyDescent="0.25">
      <c r="A184">
        <v>178</v>
      </c>
      <c r="B184" t="str">
        <f>"00508358"</f>
        <v>00508358</v>
      </c>
      <c r="C184" t="s">
        <v>8</v>
      </c>
    </row>
    <row r="185" spans="1:3" x14ac:dyDescent="0.25">
      <c r="A185">
        <v>179</v>
      </c>
      <c r="B185" t="str">
        <f>"00766511"</f>
        <v>00766511</v>
      </c>
      <c r="C185" t="s">
        <v>6</v>
      </c>
    </row>
    <row r="186" spans="1:3" x14ac:dyDescent="0.25">
      <c r="A186">
        <v>180</v>
      </c>
      <c r="B186" t="str">
        <f>"00766770"</f>
        <v>00766770</v>
      </c>
      <c r="C186" t="s">
        <v>6</v>
      </c>
    </row>
    <row r="187" spans="1:3" x14ac:dyDescent="0.25">
      <c r="A187">
        <v>181</v>
      </c>
      <c r="B187" t="str">
        <f>"201511013846"</f>
        <v>201511013846</v>
      </c>
      <c r="C187" t="s">
        <v>10</v>
      </c>
    </row>
    <row r="188" spans="1:3" x14ac:dyDescent="0.25">
      <c r="A188">
        <v>182</v>
      </c>
      <c r="B188" t="str">
        <f>"00820290"</f>
        <v>00820290</v>
      </c>
      <c r="C188" t="s">
        <v>6</v>
      </c>
    </row>
    <row r="189" spans="1:3" x14ac:dyDescent="0.25">
      <c r="A189">
        <v>183</v>
      </c>
      <c r="B189" t="str">
        <f>"201507004963"</f>
        <v>201507004963</v>
      </c>
      <c r="C189" t="s">
        <v>14</v>
      </c>
    </row>
    <row r="190" spans="1:3" x14ac:dyDescent="0.25">
      <c r="A190">
        <v>184</v>
      </c>
      <c r="B190" t="str">
        <f>"00755752"</f>
        <v>00755752</v>
      </c>
      <c r="C190" t="s">
        <v>6</v>
      </c>
    </row>
    <row r="191" spans="1:3" x14ac:dyDescent="0.25">
      <c r="A191">
        <v>185</v>
      </c>
      <c r="B191" t="str">
        <f>"00820568"</f>
        <v>00820568</v>
      </c>
      <c r="C191" t="s">
        <v>6</v>
      </c>
    </row>
    <row r="192" spans="1:3" x14ac:dyDescent="0.25">
      <c r="A192">
        <v>186</v>
      </c>
      <c r="B192" t="str">
        <f>"00360696"</f>
        <v>00360696</v>
      </c>
      <c r="C192" t="s">
        <v>7</v>
      </c>
    </row>
    <row r="193" spans="1:3" x14ac:dyDescent="0.25">
      <c r="A193">
        <v>187</v>
      </c>
      <c r="B193" t="str">
        <f>"00483933"</f>
        <v>00483933</v>
      </c>
      <c r="C193" t="s">
        <v>6</v>
      </c>
    </row>
    <row r="194" spans="1:3" x14ac:dyDescent="0.25">
      <c r="A194">
        <v>188</v>
      </c>
      <c r="B194" t="str">
        <f>"00820470"</f>
        <v>00820470</v>
      </c>
      <c r="C194" t="s">
        <v>6</v>
      </c>
    </row>
    <row r="195" spans="1:3" x14ac:dyDescent="0.25">
      <c r="A195">
        <v>189</v>
      </c>
      <c r="B195" t="str">
        <f>"00214580"</f>
        <v>00214580</v>
      </c>
      <c r="C195" t="s">
        <v>6</v>
      </c>
    </row>
    <row r="196" spans="1:3" x14ac:dyDescent="0.25">
      <c r="A196">
        <v>190</v>
      </c>
      <c r="B196" t="str">
        <f>"201604000783"</f>
        <v>201604000783</v>
      </c>
      <c r="C196" t="s">
        <v>8</v>
      </c>
    </row>
    <row r="197" spans="1:3" x14ac:dyDescent="0.25">
      <c r="A197">
        <v>191</v>
      </c>
      <c r="B197" t="str">
        <f>"201506001829"</f>
        <v>201506001829</v>
      </c>
      <c r="C197" t="s">
        <v>6</v>
      </c>
    </row>
    <row r="198" spans="1:3" x14ac:dyDescent="0.25">
      <c r="A198">
        <v>192</v>
      </c>
      <c r="B198" t="str">
        <f>"00723909"</f>
        <v>00723909</v>
      </c>
      <c r="C198" t="s">
        <v>6</v>
      </c>
    </row>
    <row r="199" spans="1:3" x14ac:dyDescent="0.25">
      <c r="A199">
        <v>193</v>
      </c>
      <c r="B199" t="str">
        <f>"00719600"</f>
        <v>00719600</v>
      </c>
      <c r="C199" t="s">
        <v>6</v>
      </c>
    </row>
    <row r="200" spans="1:3" x14ac:dyDescent="0.25">
      <c r="A200">
        <v>194</v>
      </c>
      <c r="B200" t="str">
        <f>"00756819"</f>
        <v>00756819</v>
      </c>
      <c r="C200" t="s">
        <v>6</v>
      </c>
    </row>
    <row r="201" spans="1:3" x14ac:dyDescent="0.25">
      <c r="A201">
        <v>195</v>
      </c>
      <c r="B201" t="str">
        <f>"00717903"</f>
        <v>00717903</v>
      </c>
      <c r="C201" t="s">
        <v>6</v>
      </c>
    </row>
    <row r="202" spans="1:3" x14ac:dyDescent="0.25">
      <c r="A202">
        <v>196</v>
      </c>
      <c r="B202" t="str">
        <f>"201604003766"</f>
        <v>201604003766</v>
      </c>
      <c r="C202" t="s">
        <v>14</v>
      </c>
    </row>
    <row r="203" spans="1:3" x14ac:dyDescent="0.25">
      <c r="A203">
        <v>197</v>
      </c>
      <c r="B203" t="str">
        <f>"00726251"</f>
        <v>00726251</v>
      </c>
      <c r="C203" t="s">
        <v>7</v>
      </c>
    </row>
    <row r="204" spans="1:3" x14ac:dyDescent="0.25">
      <c r="A204">
        <v>198</v>
      </c>
      <c r="B204" t="str">
        <f>"201511036902"</f>
        <v>201511036902</v>
      </c>
      <c r="C204" t="s">
        <v>6</v>
      </c>
    </row>
    <row r="205" spans="1:3" x14ac:dyDescent="0.25">
      <c r="A205">
        <v>199</v>
      </c>
      <c r="B205" t="str">
        <f>"00150274"</f>
        <v>00150274</v>
      </c>
      <c r="C205" t="s">
        <v>6</v>
      </c>
    </row>
    <row r="206" spans="1:3" x14ac:dyDescent="0.25">
      <c r="A206">
        <v>200</v>
      </c>
      <c r="B206" t="str">
        <f>"00008651"</f>
        <v>00008651</v>
      </c>
      <c r="C206" t="s">
        <v>7</v>
      </c>
    </row>
    <row r="207" spans="1:3" x14ac:dyDescent="0.25">
      <c r="A207">
        <v>201</v>
      </c>
      <c r="B207" t="str">
        <f>"00755618"</f>
        <v>00755618</v>
      </c>
      <c r="C207" t="s">
        <v>6</v>
      </c>
    </row>
    <row r="208" spans="1:3" x14ac:dyDescent="0.25">
      <c r="A208">
        <v>202</v>
      </c>
      <c r="B208" t="str">
        <f>"00453139"</f>
        <v>00453139</v>
      </c>
      <c r="C208" t="s">
        <v>27</v>
      </c>
    </row>
    <row r="209" spans="1:3" x14ac:dyDescent="0.25">
      <c r="A209">
        <v>203</v>
      </c>
      <c r="B209" t="str">
        <f>"00007587"</f>
        <v>00007587</v>
      </c>
      <c r="C209" t="s">
        <v>6</v>
      </c>
    </row>
    <row r="210" spans="1:3" x14ac:dyDescent="0.25">
      <c r="A210">
        <v>204</v>
      </c>
      <c r="B210" t="str">
        <f>"201410001952"</f>
        <v>201410001952</v>
      </c>
      <c r="C210" t="s">
        <v>6</v>
      </c>
    </row>
    <row r="211" spans="1:3" x14ac:dyDescent="0.25">
      <c r="A211">
        <v>205</v>
      </c>
      <c r="B211" t="str">
        <f>"00270584"</f>
        <v>00270584</v>
      </c>
      <c r="C211" t="s">
        <v>6</v>
      </c>
    </row>
    <row r="212" spans="1:3" x14ac:dyDescent="0.25">
      <c r="A212">
        <v>206</v>
      </c>
      <c r="B212" t="str">
        <f>"00308733"</f>
        <v>00308733</v>
      </c>
      <c r="C212" t="s">
        <v>6</v>
      </c>
    </row>
    <row r="213" spans="1:3" x14ac:dyDescent="0.25">
      <c r="A213">
        <v>207</v>
      </c>
      <c r="B213" t="str">
        <f>"00742092"</f>
        <v>00742092</v>
      </c>
      <c r="C213" t="s">
        <v>12</v>
      </c>
    </row>
    <row r="214" spans="1:3" x14ac:dyDescent="0.25">
      <c r="A214">
        <v>208</v>
      </c>
      <c r="B214" t="str">
        <f>"00538016"</f>
        <v>00538016</v>
      </c>
      <c r="C214" t="s">
        <v>17</v>
      </c>
    </row>
    <row r="215" spans="1:3" x14ac:dyDescent="0.25">
      <c r="A215">
        <v>209</v>
      </c>
      <c r="B215" t="str">
        <f>"00725907"</f>
        <v>00725907</v>
      </c>
      <c r="C215" t="s">
        <v>6</v>
      </c>
    </row>
    <row r="216" spans="1:3" x14ac:dyDescent="0.25">
      <c r="A216">
        <v>210</v>
      </c>
      <c r="B216" t="str">
        <f>"00217136"</f>
        <v>00217136</v>
      </c>
      <c r="C216" t="s">
        <v>6</v>
      </c>
    </row>
    <row r="217" spans="1:3" x14ac:dyDescent="0.25">
      <c r="A217">
        <v>211</v>
      </c>
      <c r="B217" t="str">
        <f>"201512004933"</f>
        <v>201512004933</v>
      </c>
      <c r="C217" t="s">
        <v>10</v>
      </c>
    </row>
    <row r="218" spans="1:3" x14ac:dyDescent="0.25">
      <c r="A218">
        <v>212</v>
      </c>
      <c r="B218" t="str">
        <f>"00817658"</f>
        <v>00817658</v>
      </c>
      <c r="C218" t="s">
        <v>6</v>
      </c>
    </row>
    <row r="219" spans="1:3" x14ac:dyDescent="0.25">
      <c r="A219">
        <v>213</v>
      </c>
      <c r="B219" t="str">
        <f>"201604001270"</f>
        <v>201604001270</v>
      </c>
      <c r="C219" t="s">
        <v>28</v>
      </c>
    </row>
    <row r="220" spans="1:3" x14ac:dyDescent="0.25">
      <c r="A220">
        <v>214</v>
      </c>
      <c r="B220" t="str">
        <f>"201511015873"</f>
        <v>201511015873</v>
      </c>
      <c r="C220" t="s">
        <v>6</v>
      </c>
    </row>
    <row r="221" spans="1:3" x14ac:dyDescent="0.25">
      <c r="A221">
        <v>215</v>
      </c>
      <c r="B221" t="str">
        <f>"00789781"</f>
        <v>00789781</v>
      </c>
      <c r="C221" t="s">
        <v>14</v>
      </c>
    </row>
    <row r="222" spans="1:3" x14ac:dyDescent="0.25">
      <c r="A222">
        <v>216</v>
      </c>
      <c r="B222" t="str">
        <f>"00729997"</f>
        <v>00729997</v>
      </c>
      <c r="C222" t="s">
        <v>6</v>
      </c>
    </row>
    <row r="223" spans="1:3" x14ac:dyDescent="0.25">
      <c r="A223">
        <v>217</v>
      </c>
      <c r="B223" t="str">
        <f>"00340720"</f>
        <v>00340720</v>
      </c>
      <c r="C223" t="s">
        <v>6</v>
      </c>
    </row>
    <row r="224" spans="1:3" x14ac:dyDescent="0.25">
      <c r="A224">
        <v>218</v>
      </c>
      <c r="B224" t="str">
        <f>"00008897"</f>
        <v>00008897</v>
      </c>
      <c r="C224" t="s">
        <v>6</v>
      </c>
    </row>
    <row r="225" spans="1:3" x14ac:dyDescent="0.25">
      <c r="A225">
        <v>219</v>
      </c>
      <c r="B225" t="str">
        <f>"201402010920"</f>
        <v>201402010920</v>
      </c>
      <c r="C225" t="s">
        <v>12</v>
      </c>
    </row>
    <row r="226" spans="1:3" x14ac:dyDescent="0.25">
      <c r="A226">
        <v>220</v>
      </c>
      <c r="B226" t="str">
        <f>"00008997"</f>
        <v>00008997</v>
      </c>
      <c r="C226" t="s">
        <v>6</v>
      </c>
    </row>
    <row r="227" spans="1:3" x14ac:dyDescent="0.25">
      <c r="A227">
        <v>221</v>
      </c>
      <c r="B227" t="str">
        <f>"00820509"</f>
        <v>00820509</v>
      </c>
      <c r="C227" t="s">
        <v>12</v>
      </c>
    </row>
    <row r="228" spans="1:3" x14ac:dyDescent="0.25">
      <c r="A228">
        <v>222</v>
      </c>
      <c r="B228" t="str">
        <f>"201604006001"</f>
        <v>201604006001</v>
      </c>
      <c r="C228" t="s">
        <v>6</v>
      </c>
    </row>
    <row r="229" spans="1:3" x14ac:dyDescent="0.25">
      <c r="A229">
        <v>223</v>
      </c>
      <c r="B229" t="str">
        <f>"00214199"</f>
        <v>00214199</v>
      </c>
      <c r="C229" t="s">
        <v>6</v>
      </c>
    </row>
    <row r="230" spans="1:3" x14ac:dyDescent="0.25">
      <c r="A230">
        <v>224</v>
      </c>
      <c r="B230" t="str">
        <f>"00256065"</f>
        <v>00256065</v>
      </c>
      <c r="C230" t="s">
        <v>6</v>
      </c>
    </row>
    <row r="231" spans="1:3" x14ac:dyDescent="0.25">
      <c r="A231">
        <v>225</v>
      </c>
      <c r="B231" t="str">
        <f>"00821909"</f>
        <v>00821909</v>
      </c>
      <c r="C231" t="s">
        <v>6</v>
      </c>
    </row>
    <row r="232" spans="1:3" x14ac:dyDescent="0.25">
      <c r="A232">
        <v>226</v>
      </c>
      <c r="B232" t="str">
        <f>"00756111"</f>
        <v>00756111</v>
      </c>
      <c r="C232" t="s">
        <v>6</v>
      </c>
    </row>
    <row r="233" spans="1:3" x14ac:dyDescent="0.25">
      <c r="A233">
        <v>227</v>
      </c>
      <c r="B233" t="str">
        <f>"00313897"</f>
        <v>00313897</v>
      </c>
      <c r="C233" t="s">
        <v>6</v>
      </c>
    </row>
    <row r="234" spans="1:3" x14ac:dyDescent="0.25">
      <c r="A234">
        <v>228</v>
      </c>
      <c r="B234" t="str">
        <f>"00164445"</f>
        <v>00164445</v>
      </c>
      <c r="C234" t="s">
        <v>15</v>
      </c>
    </row>
    <row r="235" spans="1:3" x14ac:dyDescent="0.25">
      <c r="A235">
        <v>229</v>
      </c>
      <c r="B235" t="str">
        <f>"201402005041"</f>
        <v>201402005041</v>
      </c>
      <c r="C235" t="s">
        <v>10</v>
      </c>
    </row>
    <row r="236" spans="1:3" x14ac:dyDescent="0.25">
      <c r="A236">
        <v>230</v>
      </c>
      <c r="B236" t="str">
        <f>"00237703"</f>
        <v>00237703</v>
      </c>
      <c r="C236" t="s">
        <v>6</v>
      </c>
    </row>
    <row r="237" spans="1:3" x14ac:dyDescent="0.25">
      <c r="A237">
        <v>231</v>
      </c>
      <c r="B237" t="str">
        <f>"00700513"</f>
        <v>00700513</v>
      </c>
      <c r="C237" t="s">
        <v>16</v>
      </c>
    </row>
    <row r="238" spans="1:3" x14ac:dyDescent="0.25">
      <c r="A238">
        <v>232</v>
      </c>
      <c r="B238" t="str">
        <f>"00547380"</f>
        <v>00547380</v>
      </c>
      <c r="C238" t="s">
        <v>10</v>
      </c>
    </row>
    <row r="241" spans="1:1" x14ac:dyDescent="0.25">
      <c r="A241" t="s">
        <v>29</v>
      </c>
    </row>
    <row r="242" spans="1:1" x14ac:dyDescent="0.25">
      <c r="A242" t="s">
        <v>30</v>
      </c>
    </row>
    <row r="243" spans="1:1" x14ac:dyDescent="0.25">
      <c r="A24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11Κ_2021_ΔΕ_ΑΠΟΡΡΙΠΤΕΟΙ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2022-07-27T09:37:13Z</dcterms:created>
  <dcterms:modified xsi:type="dcterms:W3CDTF">2022-07-27T09:37:13Z</dcterms:modified>
</cp:coreProperties>
</file>