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CSVtoXLSX\ΠΡΟΣ ΜΕΤΑΤΡΟΠΗ\11Κ_2021_ΤΕ_ΠΡΟΣΩΡΙΝΑ_ΕΥΡΥ\"/>
    </mc:Choice>
  </mc:AlternateContent>
  <xr:revisionPtr revIDLastSave="0" documentId="8_{F6AE54BA-972E-464A-BCFB-B3BA5AEB88B6}" xr6:coauthVersionLast="36" xr6:coauthVersionMax="36" xr10:uidLastSave="{00000000-0000-0000-0000-000000000000}"/>
  <bookViews>
    <workbookView xWindow="0" yWindow="0" windowWidth="28800" windowHeight="12225"/>
  </bookViews>
  <sheets>
    <sheet name="11Κ_2021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C7" i="1"/>
  <c r="B8" i="1"/>
  <c r="B9" i="1"/>
  <c r="B10" i="1"/>
  <c r="B11" i="1"/>
  <c r="B12" i="1"/>
  <c r="B13" i="1"/>
  <c r="B14" i="1"/>
  <c r="B15" i="1"/>
  <c r="B16" i="1"/>
  <c r="B17" i="1"/>
  <c r="B18" i="1"/>
  <c r="B19" i="1"/>
  <c r="C19" i="1"/>
  <c r="B20" i="1"/>
  <c r="B21" i="1"/>
  <c r="B22" i="1"/>
  <c r="B23" i="1"/>
  <c r="C23" i="1"/>
  <c r="B24" i="1"/>
  <c r="C24" i="1"/>
  <c r="B25" i="1"/>
  <c r="B26" i="1"/>
  <c r="B27" i="1"/>
  <c r="B28" i="1"/>
  <c r="C28" i="1"/>
  <c r="B29" i="1"/>
  <c r="B30" i="1"/>
  <c r="B31" i="1"/>
  <c r="B32" i="1"/>
  <c r="B33" i="1"/>
  <c r="B34" i="1"/>
  <c r="C34" i="1"/>
  <c r="B35" i="1"/>
  <c r="B36" i="1"/>
  <c r="B37" i="1"/>
  <c r="B38" i="1"/>
  <c r="C38" i="1"/>
  <c r="B39" i="1"/>
  <c r="B40" i="1"/>
  <c r="B41" i="1"/>
  <c r="B42" i="1"/>
  <c r="B43" i="1"/>
  <c r="B44" i="1"/>
  <c r="B45" i="1"/>
  <c r="C45" i="1"/>
  <c r="B46" i="1"/>
  <c r="B47" i="1"/>
  <c r="B48" i="1"/>
  <c r="B49" i="1"/>
  <c r="B50" i="1"/>
  <c r="B51" i="1"/>
  <c r="C51" i="1"/>
  <c r="B52" i="1"/>
  <c r="B53" i="1"/>
  <c r="B54" i="1"/>
  <c r="B55" i="1"/>
  <c r="B56" i="1"/>
  <c r="C56" i="1"/>
  <c r="B57" i="1"/>
  <c r="C57" i="1"/>
  <c r="B58" i="1"/>
  <c r="C58" i="1"/>
  <c r="B59" i="1"/>
  <c r="B60" i="1"/>
  <c r="C60" i="1"/>
  <c r="B61" i="1"/>
  <c r="C61" i="1"/>
  <c r="B62" i="1"/>
  <c r="B63" i="1"/>
  <c r="C63" i="1"/>
  <c r="B64" i="1"/>
  <c r="B65" i="1"/>
  <c r="B66" i="1"/>
  <c r="B67" i="1"/>
  <c r="B68" i="1"/>
  <c r="C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C86" i="1"/>
  <c r="B87" i="1"/>
  <c r="B88" i="1"/>
  <c r="B89" i="1"/>
  <c r="C89" i="1"/>
  <c r="B90" i="1"/>
  <c r="B91" i="1"/>
  <c r="B92" i="1"/>
  <c r="B93" i="1"/>
  <c r="B94" i="1"/>
  <c r="B95" i="1"/>
  <c r="B96" i="1"/>
  <c r="B97" i="1"/>
  <c r="B98" i="1"/>
  <c r="B99" i="1"/>
  <c r="C99" i="1"/>
  <c r="B100" i="1"/>
  <c r="B101" i="1"/>
  <c r="B102" i="1"/>
  <c r="B103" i="1"/>
  <c r="B104" i="1"/>
  <c r="C104" i="1"/>
  <c r="B105" i="1"/>
  <c r="C105" i="1"/>
  <c r="B106" i="1"/>
  <c r="C106" i="1"/>
  <c r="B107" i="1"/>
  <c r="B108" i="1"/>
  <c r="C108" i="1"/>
  <c r="B109" i="1"/>
  <c r="B110" i="1"/>
  <c r="B111" i="1"/>
  <c r="B112" i="1"/>
  <c r="B113" i="1"/>
  <c r="B114" i="1"/>
  <c r="B115" i="1"/>
  <c r="C115" i="1"/>
  <c r="B116" i="1"/>
  <c r="B117" i="1"/>
  <c r="B118" i="1"/>
  <c r="B119" i="1"/>
  <c r="B120" i="1"/>
  <c r="B121" i="1"/>
  <c r="B122" i="1"/>
  <c r="C122" i="1"/>
  <c r="B123" i="1"/>
  <c r="B124" i="1"/>
  <c r="B125" i="1"/>
  <c r="B126" i="1"/>
  <c r="B127" i="1"/>
  <c r="B128" i="1"/>
  <c r="B129" i="1"/>
  <c r="B130" i="1"/>
  <c r="B131" i="1"/>
  <c r="B132" i="1"/>
  <c r="B133" i="1"/>
  <c r="C133" i="1"/>
  <c r="B134" i="1"/>
  <c r="B135" i="1"/>
  <c r="C135" i="1"/>
  <c r="B136" i="1"/>
  <c r="B137" i="1"/>
  <c r="B138" i="1"/>
  <c r="C138" i="1"/>
  <c r="B139" i="1"/>
  <c r="B140" i="1"/>
  <c r="B141" i="1"/>
  <c r="B142" i="1"/>
  <c r="C142" i="1"/>
  <c r="B143" i="1"/>
  <c r="B144" i="1"/>
  <c r="B145" i="1"/>
  <c r="B146" i="1"/>
  <c r="B147" i="1"/>
  <c r="C147" i="1"/>
  <c r="B148" i="1"/>
  <c r="C148" i="1"/>
  <c r="B149" i="1"/>
  <c r="C149" i="1"/>
  <c r="B150" i="1"/>
  <c r="B151" i="1"/>
  <c r="C151" i="1"/>
  <c r="B152" i="1"/>
  <c r="C152" i="1"/>
  <c r="B153" i="1"/>
  <c r="B154" i="1"/>
  <c r="B155" i="1"/>
  <c r="B156" i="1"/>
  <c r="C156" i="1"/>
  <c r="B157" i="1"/>
  <c r="C157" i="1"/>
  <c r="B158" i="1"/>
  <c r="B159" i="1"/>
  <c r="B160" i="1"/>
  <c r="B161" i="1"/>
  <c r="B162" i="1"/>
  <c r="C162" i="1"/>
  <c r="B163" i="1"/>
  <c r="C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C191" i="1"/>
  <c r="B192" i="1"/>
  <c r="C192" i="1"/>
  <c r="B193" i="1"/>
  <c r="B194" i="1"/>
  <c r="B195" i="1"/>
</calcChain>
</file>

<file path=xl/sharedStrings.xml><?xml version="1.0" encoding="utf-8"?>
<sst xmlns="http://schemas.openxmlformats.org/spreadsheetml/2006/main" count="158" uniqueCount="38">
  <si>
    <t>ΠΛΗΡΩΣΗ ΘΕΣΕΩΝ ΜΕ ΣΕΙΡΑ ΠΡΟΤΕΡΑΙΟΤΗΤΑΣ (ΑΡΘΡΟ 18/Ν. 2190/1994) ΠΡΟΚΗΡΥΞΗ 11Κ/2021/25/11/2021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</si>
  <si>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</si>
  <si>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</si>
  <si>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</si>
  <si>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</si>
  <si>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</si>
  <si>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ΟΡΙΟ ΗΛΙΚΙΑΣ ΥΠΟΨΗΦΙΟΥ</t>
  </si>
  <si>
    <t>003, 014</t>
  </si>
  <si>
    <t>ΜΗ ΚΑΤΑΒΟΛΗ ΠΑΡΑΒΟΛΟΥ</t>
  </si>
  <si>
    <t>003, 006, 013</t>
  </si>
  <si>
    <t>ΜΗ ΥΠΟΒΟΛΗ ΔΙΚΑΙΟΛΟΓΗΤΙΚΩΝ</t>
  </si>
  <si>
    <t>ΟΡΙΟ ΗΛΙΚΙΑΣ ΥΠΟΨΗΦΙΟΥ, 003, 022, 026, 028</t>
  </si>
  <si>
    <t>003, 022, 026</t>
  </si>
  <si>
    <t>ΟΡΙΟ ΗΛΙΚΙΑΣ ΥΠΟΨΗΦΙΟΥ, 003, 022, 026</t>
  </si>
  <si>
    <t>026, 028</t>
  </si>
  <si>
    <t>ΜΗ ΥΠΟΒΟΛΗ ΑΠΟΔΕΚΤΟΥ, ΣΥΜΦΩΝΑ ΜΕ ΤΗΝ ΠΡΟΚΗΡΥΞΗ, ΒΑΣΙΚΟΥ ΤΙΤΛΟΥ ΣΠΟΥΔΩΝ (ΕΛΛΕΙΨΗ ΤΙΤΛΟΥ)</t>
  </si>
  <si>
    <t>002, 026</t>
  </si>
  <si>
    <t>ΟΡΙΟ ΗΛΙΚΙΑΣ ΥΠΟΨΗΦΙΟΥ, 022, 026</t>
  </si>
  <si>
    <t>ΟΡΙΟ ΗΛΙΚΙΑΣ ΥΠΟΨΗΦΙΟΥ, 003, 026, 028</t>
  </si>
  <si>
    <t>ΟΡΙΟ ΗΛΙΚΙΑΣ ΥΠΟΨΗΦΙΟΥ, 026</t>
  </si>
  <si>
    <t>ΕΛΛΕΙΨΗ ΤΙΤΛΟΥ, 003, 014</t>
  </si>
  <si>
    <t>003, 013</t>
  </si>
  <si>
    <t>ΟΡΙΟ ΗΛΙΚΙΑΣ ΥΠΟΨΗΦΙΟΥ, ΕΛΛΕΙΨΗ ΤΙΤΛΟΥ, 005, 023</t>
  </si>
  <si>
    <t>ΟΡΙΟ ΗΛΙΚΙΑΣ ΥΠΟΨΗΦΙΟΥ, 001</t>
  </si>
  <si>
    <t>002, 003, 022, 026, 028</t>
  </si>
  <si>
    <t>ΟΡΙΟ ΗΛΙΚΙΑΣ ΥΠΟΨΗΦΙΟΥ, 022, 026, 028</t>
  </si>
  <si>
    <t>022, 026</t>
  </si>
  <si>
    <t>ΟΡΙΟ ΗΛΙΚΙΑΣ ΥΠΟΨΗΦΙΟΥ, 003, 026</t>
  </si>
  <si>
    <t>ΕΛΛΕΙΨΗ ΤΙΤΛΟΥ, 001, 003, 014</t>
  </si>
  <si>
    <t>022, 026, 028</t>
  </si>
  <si>
    <t>ΕΛΛΕΙΨΗ ΤΙΤΛΟΥ</t>
  </si>
  <si>
    <t>ΕΛΛΕΙΨΗ ΤΙΤΛΟΥ, 003, 005, 008, 022, 026, 028</t>
  </si>
  <si>
    <t>003, 026</t>
  </si>
  <si>
    <t>ΟΡΙΟ ΗΛΙΚΙΑΣ ΥΠΟΨΗΦΙΟΥ, 002, 003</t>
  </si>
  <si>
    <t>002, 022</t>
  </si>
  <si>
    <t>003, 022, 026, 028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</si>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</sst>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"00008948"</f>
        <v>00008948</v>
      </c>
      <c r="C7" t="str">
        <f>"026"</f>
        <v>026</v>
      </c>
    </row>
    <row r="8" spans="1:3" x14ac:dyDescent="0.25">
      <c r="A8">
        <v>2</v>
      </c>
      <c r="B8" t="str">
        <f>"00546441"</f>
        <v>00546441</v>
      </c>
      <c r="C8" t="s">
        <v>6</v>
      </c>
    </row>
    <row r="9" spans="1:3" x14ac:dyDescent="0.25">
      <c r="A9">
        <v>3</v>
      </c>
      <c r="B9" t="str">
        <f>"200807000579"</f>
        <v>200807000579</v>
      </c>
      <c r="C9" t="s">
        <v>6</v>
      </c>
    </row>
    <row r="10" spans="1:3" x14ac:dyDescent="0.25">
      <c r="A10">
        <v>4</v>
      </c>
      <c r="B10" t="str">
        <f>"00821434"</f>
        <v>00821434</v>
      </c>
      <c r="C10" t="s">
        <v>6</v>
      </c>
    </row>
    <row r="11" spans="1:3" x14ac:dyDescent="0.25">
      <c r="A11">
        <v>5</v>
      </c>
      <c r="B11" t="str">
        <f>"00650636"</f>
        <v>00650636</v>
      </c>
      <c r="C11" t="s">
        <v>7</v>
      </c>
    </row>
    <row r="12" spans="1:3" x14ac:dyDescent="0.25">
      <c r="A12">
        <v>6</v>
      </c>
      <c r="B12" t="str">
        <f>"201410003466"</f>
        <v>201410003466</v>
      </c>
      <c r="C12" t="s">
        <v>6</v>
      </c>
    </row>
    <row r="13" spans="1:3" x14ac:dyDescent="0.25">
      <c r="A13">
        <v>7</v>
      </c>
      <c r="B13" t="str">
        <f>"00655450"</f>
        <v>00655450</v>
      </c>
      <c r="C13" t="s">
        <v>6</v>
      </c>
    </row>
    <row r="14" spans="1:3" x14ac:dyDescent="0.25">
      <c r="A14">
        <v>8</v>
      </c>
      <c r="B14" t="str">
        <f>"201406014442"</f>
        <v>201406014442</v>
      </c>
      <c r="C14" t="s">
        <v>8</v>
      </c>
    </row>
    <row r="15" spans="1:3" x14ac:dyDescent="0.25">
      <c r="A15">
        <v>9</v>
      </c>
      <c r="B15" t="str">
        <f>"201402006525"</f>
        <v>201402006525</v>
      </c>
      <c r="C15" t="s">
        <v>6</v>
      </c>
    </row>
    <row r="16" spans="1:3" x14ac:dyDescent="0.25">
      <c r="A16">
        <v>10</v>
      </c>
      <c r="B16" t="str">
        <f>"201410007822"</f>
        <v>201410007822</v>
      </c>
      <c r="C16" t="s">
        <v>9</v>
      </c>
    </row>
    <row r="17" spans="1:3" x14ac:dyDescent="0.25">
      <c r="A17">
        <v>11</v>
      </c>
      <c r="B17" t="str">
        <f>"00521191"</f>
        <v>00521191</v>
      </c>
      <c r="C17" t="s">
        <v>10</v>
      </c>
    </row>
    <row r="18" spans="1:3" x14ac:dyDescent="0.25">
      <c r="A18">
        <v>12</v>
      </c>
      <c r="B18" t="str">
        <f>"00194130"</f>
        <v>00194130</v>
      </c>
      <c r="C18" t="s">
        <v>11</v>
      </c>
    </row>
    <row r="19" spans="1:3" x14ac:dyDescent="0.25">
      <c r="A19">
        <v>13</v>
      </c>
      <c r="B19" t="str">
        <f>"00009140"</f>
        <v>00009140</v>
      </c>
      <c r="C19" t="str">
        <f>"028"</f>
        <v>028</v>
      </c>
    </row>
    <row r="20" spans="1:3" x14ac:dyDescent="0.25">
      <c r="A20">
        <v>14</v>
      </c>
      <c r="B20" t="str">
        <f>"201402005332"</f>
        <v>201402005332</v>
      </c>
      <c r="C20" t="s">
        <v>6</v>
      </c>
    </row>
    <row r="21" spans="1:3" x14ac:dyDescent="0.25">
      <c r="A21">
        <v>15</v>
      </c>
      <c r="B21" t="str">
        <f>"00138338"</f>
        <v>00138338</v>
      </c>
      <c r="C21" t="s">
        <v>12</v>
      </c>
    </row>
    <row r="22" spans="1:3" x14ac:dyDescent="0.25">
      <c r="A22">
        <v>16</v>
      </c>
      <c r="B22" t="str">
        <f>"00820826"</f>
        <v>00820826</v>
      </c>
      <c r="C22" t="s">
        <v>10</v>
      </c>
    </row>
    <row r="23" spans="1:3" x14ac:dyDescent="0.25">
      <c r="A23">
        <v>17</v>
      </c>
      <c r="B23" t="str">
        <f>"00736503"</f>
        <v>00736503</v>
      </c>
      <c r="C23" t="str">
        <f>"026"</f>
        <v>026</v>
      </c>
    </row>
    <row r="24" spans="1:3" x14ac:dyDescent="0.25">
      <c r="A24">
        <v>18</v>
      </c>
      <c r="B24" t="str">
        <f>"201402010331"</f>
        <v>201402010331</v>
      </c>
      <c r="C24" t="str">
        <f>"026"</f>
        <v>026</v>
      </c>
    </row>
    <row r="25" spans="1:3" x14ac:dyDescent="0.25">
      <c r="A25">
        <v>19</v>
      </c>
      <c r="B25" t="str">
        <f>"200810000609"</f>
        <v>200810000609</v>
      </c>
      <c r="C25" t="s">
        <v>6</v>
      </c>
    </row>
    <row r="26" spans="1:3" x14ac:dyDescent="0.25">
      <c r="A26">
        <v>20</v>
      </c>
      <c r="B26" t="str">
        <f>"00599854"</f>
        <v>00599854</v>
      </c>
      <c r="C26" t="s">
        <v>6</v>
      </c>
    </row>
    <row r="27" spans="1:3" x14ac:dyDescent="0.25">
      <c r="A27">
        <v>21</v>
      </c>
      <c r="B27" t="str">
        <f>"201410005338"</f>
        <v>201410005338</v>
      </c>
      <c r="C27" t="s">
        <v>6</v>
      </c>
    </row>
    <row r="28" spans="1:3" x14ac:dyDescent="0.25">
      <c r="A28">
        <v>22</v>
      </c>
      <c r="B28" t="str">
        <f>"00003283"</f>
        <v>00003283</v>
      </c>
      <c r="C28" t="str">
        <f>"026"</f>
        <v>026</v>
      </c>
    </row>
    <row r="29" spans="1:3" x14ac:dyDescent="0.25">
      <c r="A29">
        <v>23</v>
      </c>
      <c r="B29" t="str">
        <f>"00515584"</f>
        <v>00515584</v>
      </c>
      <c r="C29" t="s">
        <v>13</v>
      </c>
    </row>
    <row r="30" spans="1:3" x14ac:dyDescent="0.25">
      <c r="A30">
        <v>24</v>
      </c>
      <c r="B30" t="str">
        <f>"201512003356"</f>
        <v>201512003356</v>
      </c>
      <c r="C30" t="s">
        <v>6</v>
      </c>
    </row>
    <row r="31" spans="1:3" x14ac:dyDescent="0.25">
      <c r="A31">
        <v>25</v>
      </c>
      <c r="B31" t="str">
        <f>"201412004620"</f>
        <v>201412004620</v>
      </c>
      <c r="C31" t="s">
        <v>14</v>
      </c>
    </row>
    <row r="32" spans="1:3" x14ac:dyDescent="0.25">
      <c r="A32">
        <v>26</v>
      </c>
      <c r="B32" t="str">
        <f>"00724639"</f>
        <v>00724639</v>
      </c>
      <c r="C32" t="s">
        <v>6</v>
      </c>
    </row>
    <row r="33" spans="1:3" x14ac:dyDescent="0.25">
      <c r="A33">
        <v>27</v>
      </c>
      <c r="B33" t="str">
        <f>"00217228"</f>
        <v>00217228</v>
      </c>
      <c r="C33" t="s">
        <v>15</v>
      </c>
    </row>
    <row r="34" spans="1:3" x14ac:dyDescent="0.25">
      <c r="A34">
        <v>28</v>
      </c>
      <c r="B34" t="str">
        <f>"200802002129"</f>
        <v>200802002129</v>
      </c>
      <c r="C34" t="str">
        <f>"026"</f>
        <v>026</v>
      </c>
    </row>
    <row r="35" spans="1:3" x14ac:dyDescent="0.25">
      <c r="A35">
        <v>29</v>
      </c>
      <c r="B35" t="str">
        <f>"00822271"</f>
        <v>00822271</v>
      </c>
      <c r="C35" t="s">
        <v>10</v>
      </c>
    </row>
    <row r="36" spans="1:3" x14ac:dyDescent="0.25">
      <c r="A36">
        <v>30</v>
      </c>
      <c r="B36" t="str">
        <f>"00009427"</f>
        <v>00009427</v>
      </c>
      <c r="C36" t="s">
        <v>6</v>
      </c>
    </row>
    <row r="37" spans="1:3" x14ac:dyDescent="0.25">
      <c r="A37">
        <v>31</v>
      </c>
      <c r="B37" t="str">
        <f>"00518584"</f>
        <v>00518584</v>
      </c>
      <c r="C37" t="s">
        <v>14</v>
      </c>
    </row>
    <row r="38" spans="1:3" x14ac:dyDescent="0.25">
      <c r="A38">
        <v>32</v>
      </c>
      <c r="B38" t="str">
        <f>"00756937"</f>
        <v>00756937</v>
      </c>
      <c r="C38" t="str">
        <f>"028"</f>
        <v>028</v>
      </c>
    </row>
    <row r="39" spans="1:3" x14ac:dyDescent="0.25">
      <c r="A39">
        <v>33</v>
      </c>
      <c r="B39" t="str">
        <f>"00221527"</f>
        <v>00221527</v>
      </c>
      <c r="C39" t="s">
        <v>16</v>
      </c>
    </row>
    <row r="40" spans="1:3" x14ac:dyDescent="0.25">
      <c r="A40">
        <v>34</v>
      </c>
      <c r="B40" t="str">
        <f>"00821336"</f>
        <v>00821336</v>
      </c>
      <c r="C40" t="s">
        <v>6</v>
      </c>
    </row>
    <row r="41" spans="1:3" x14ac:dyDescent="0.25">
      <c r="A41">
        <v>35</v>
      </c>
      <c r="B41" t="str">
        <f>"00155254"</f>
        <v>00155254</v>
      </c>
      <c r="C41" t="s">
        <v>10</v>
      </c>
    </row>
    <row r="42" spans="1:3" x14ac:dyDescent="0.25">
      <c r="A42">
        <v>36</v>
      </c>
      <c r="B42" t="str">
        <f>"00751490"</f>
        <v>00751490</v>
      </c>
      <c r="C42" t="s">
        <v>10</v>
      </c>
    </row>
    <row r="43" spans="1:3" x14ac:dyDescent="0.25">
      <c r="A43">
        <v>37</v>
      </c>
      <c r="B43" t="str">
        <f>"00010092"</f>
        <v>00010092</v>
      </c>
      <c r="C43" t="s">
        <v>10</v>
      </c>
    </row>
    <row r="44" spans="1:3" x14ac:dyDescent="0.25">
      <c r="A44">
        <v>38</v>
      </c>
      <c r="B44" t="str">
        <f>"00459621"</f>
        <v>00459621</v>
      </c>
      <c r="C44" t="s">
        <v>8</v>
      </c>
    </row>
    <row r="45" spans="1:3" x14ac:dyDescent="0.25">
      <c r="A45">
        <v>39</v>
      </c>
      <c r="B45" t="str">
        <f>"00143680"</f>
        <v>00143680</v>
      </c>
      <c r="C45" t="str">
        <f>"002"</f>
        <v>002</v>
      </c>
    </row>
    <row r="46" spans="1:3" x14ac:dyDescent="0.25">
      <c r="A46">
        <v>40</v>
      </c>
      <c r="B46" t="str">
        <f>"00087525"</f>
        <v>00087525</v>
      </c>
      <c r="C46" t="s">
        <v>6</v>
      </c>
    </row>
    <row r="47" spans="1:3" x14ac:dyDescent="0.25">
      <c r="A47">
        <v>41</v>
      </c>
      <c r="B47" t="str">
        <f>"00009900"</f>
        <v>00009900</v>
      </c>
      <c r="C47" t="s">
        <v>17</v>
      </c>
    </row>
    <row r="48" spans="1:3" x14ac:dyDescent="0.25">
      <c r="A48">
        <v>42</v>
      </c>
      <c r="B48" t="str">
        <f>"201410000497"</f>
        <v>201410000497</v>
      </c>
      <c r="C48" t="s">
        <v>6</v>
      </c>
    </row>
    <row r="49" spans="1:3" x14ac:dyDescent="0.25">
      <c r="A49">
        <v>43</v>
      </c>
      <c r="B49" t="str">
        <f>"200802009720"</f>
        <v>200802009720</v>
      </c>
      <c r="C49" t="s">
        <v>6</v>
      </c>
    </row>
    <row r="50" spans="1:3" x14ac:dyDescent="0.25">
      <c r="A50">
        <v>44</v>
      </c>
      <c r="B50" t="str">
        <f>"00821543"</f>
        <v>00821543</v>
      </c>
      <c r="C50" t="s">
        <v>10</v>
      </c>
    </row>
    <row r="51" spans="1:3" x14ac:dyDescent="0.25">
      <c r="A51">
        <v>45</v>
      </c>
      <c r="B51" t="str">
        <f>"00820417"</f>
        <v>00820417</v>
      </c>
      <c r="C51" t="str">
        <f>"028"</f>
        <v>028</v>
      </c>
    </row>
    <row r="52" spans="1:3" x14ac:dyDescent="0.25">
      <c r="A52">
        <v>46</v>
      </c>
      <c r="B52" t="str">
        <f>"00821273"</f>
        <v>00821273</v>
      </c>
      <c r="C52" t="s">
        <v>6</v>
      </c>
    </row>
    <row r="53" spans="1:3" x14ac:dyDescent="0.25">
      <c r="A53">
        <v>47</v>
      </c>
      <c r="B53" t="str">
        <f>"00206794"</f>
        <v>00206794</v>
      </c>
      <c r="C53" t="s">
        <v>8</v>
      </c>
    </row>
    <row r="54" spans="1:3" x14ac:dyDescent="0.25">
      <c r="A54">
        <v>48</v>
      </c>
      <c r="B54" t="str">
        <f>"00619934"</f>
        <v>00619934</v>
      </c>
      <c r="C54" t="s">
        <v>18</v>
      </c>
    </row>
    <row r="55" spans="1:3" x14ac:dyDescent="0.25">
      <c r="A55">
        <v>49</v>
      </c>
      <c r="B55" t="str">
        <f>"00113427"</f>
        <v>00113427</v>
      </c>
      <c r="C55" t="s">
        <v>6</v>
      </c>
    </row>
    <row r="56" spans="1:3" x14ac:dyDescent="0.25">
      <c r="A56">
        <v>50</v>
      </c>
      <c r="B56" t="str">
        <f>"00757129"</f>
        <v>00757129</v>
      </c>
      <c r="C56" t="str">
        <f>"022"</f>
        <v>022</v>
      </c>
    </row>
    <row r="57" spans="1:3" x14ac:dyDescent="0.25">
      <c r="A57">
        <v>51</v>
      </c>
      <c r="B57" t="str">
        <f>"00618647"</f>
        <v>00618647</v>
      </c>
      <c r="C57" t="str">
        <f>"014"</f>
        <v>014</v>
      </c>
    </row>
    <row r="58" spans="1:3" x14ac:dyDescent="0.25">
      <c r="A58">
        <v>52</v>
      </c>
      <c r="B58" t="str">
        <f>"00660655"</f>
        <v>00660655</v>
      </c>
      <c r="C58" t="str">
        <f>"026"</f>
        <v>026</v>
      </c>
    </row>
    <row r="59" spans="1:3" x14ac:dyDescent="0.25">
      <c r="A59">
        <v>53</v>
      </c>
      <c r="B59" t="str">
        <f>"00140208"</f>
        <v>00140208</v>
      </c>
      <c r="C59" t="s">
        <v>19</v>
      </c>
    </row>
    <row r="60" spans="1:3" x14ac:dyDescent="0.25">
      <c r="A60">
        <v>54</v>
      </c>
      <c r="B60" t="str">
        <f>"200902000472"</f>
        <v>200902000472</v>
      </c>
      <c r="C60" t="str">
        <f>"001"</f>
        <v>001</v>
      </c>
    </row>
    <row r="61" spans="1:3" x14ac:dyDescent="0.25">
      <c r="A61">
        <v>55</v>
      </c>
      <c r="B61" t="str">
        <f>"00727331"</f>
        <v>00727331</v>
      </c>
      <c r="C61" t="str">
        <f>"014"</f>
        <v>014</v>
      </c>
    </row>
    <row r="62" spans="1:3" x14ac:dyDescent="0.25">
      <c r="A62">
        <v>56</v>
      </c>
      <c r="B62" t="str">
        <f>"00008745"</f>
        <v>00008745</v>
      </c>
      <c r="C62" t="s">
        <v>19</v>
      </c>
    </row>
    <row r="63" spans="1:3" x14ac:dyDescent="0.25">
      <c r="A63">
        <v>57</v>
      </c>
      <c r="B63" t="str">
        <f>"200802001712"</f>
        <v>200802001712</v>
      </c>
      <c r="C63" t="str">
        <f>"026"</f>
        <v>026</v>
      </c>
    </row>
    <row r="64" spans="1:3" x14ac:dyDescent="0.25">
      <c r="A64">
        <v>58</v>
      </c>
      <c r="B64" t="str">
        <f>"00741929"</f>
        <v>00741929</v>
      </c>
      <c r="C64" t="s">
        <v>19</v>
      </c>
    </row>
    <row r="65" spans="1:3" x14ac:dyDescent="0.25">
      <c r="A65">
        <v>59</v>
      </c>
      <c r="B65" t="str">
        <f>"200801006957"</f>
        <v>200801006957</v>
      </c>
      <c r="C65" t="s">
        <v>6</v>
      </c>
    </row>
    <row r="66" spans="1:3" x14ac:dyDescent="0.25">
      <c r="A66">
        <v>60</v>
      </c>
      <c r="B66" t="str">
        <f>"00796766"</f>
        <v>00796766</v>
      </c>
      <c r="C66" t="s">
        <v>20</v>
      </c>
    </row>
    <row r="67" spans="1:3" x14ac:dyDescent="0.25">
      <c r="A67">
        <v>61</v>
      </c>
      <c r="B67" t="str">
        <f>"00756148"</f>
        <v>00756148</v>
      </c>
      <c r="C67" t="s">
        <v>10</v>
      </c>
    </row>
    <row r="68" spans="1:3" x14ac:dyDescent="0.25">
      <c r="A68">
        <v>62</v>
      </c>
      <c r="B68" t="str">
        <f>"00756697"</f>
        <v>00756697</v>
      </c>
      <c r="C68" t="str">
        <f>"026"</f>
        <v>026</v>
      </c>
    </row>
    <row r="69" spans="1:3" x14ac:dyDescent="0.25">
      <c r="A69">
        <v>63</v>
      </c>
      <c r="B69" t="str">
        <f>"00822225"</f>
        <v>00822225</v>
      </c>
      <c r="C69" t="s">
        <v>11</v>
      </c>
    </row>
    <row r="70" spans="1:3" x14ac:dyDescent="0.25">
      <c r="A70">
        <v>64</v>
      </c>
      <c r="B70" t="str">
        <f>"00107554"</f>
        <v>00107554</v>
      </c>
      <c r="C70" t="s">
        <v>6</v>
      </c>
    </row>
    <row r="71" spans="1:3" x14ac:dyDescent="0.25">
      <c r="A71">
        <v>65</v>
      </c>
      <c r="B71" t="str">
        <f>"00781548"</f>
        <v>00781548</v>
      </c>
      <c r="C71" t="s">
        <v>6</v>
      </c>
    </row>
    <row r="72" spans="1:3" x14ac:dyDescent="0.25">
      <c r="A72">
        <v>66</v>
      </c>
      <c r="B72" t="str">
        <f>"00821812"</f>
        <v>00821812</v>
      </c>
      <c r="C72" t="s">
        <v>21</v>
      </c>
    </row>
    <row r="73" spans="1:3" x14ac:dyDescent="0.25">
      <c r="A73">
        <v>67</v>
      </c>
      <c r="B73" t="str">
        <f>"00820225"</f>
        <v>00820225</v>
      </c>
      <c r="C73" t="s">
        <v>10</v>
      </c>
    </row>
    <row r="74" spans="1:3" x14ac:dyDescent="0.25">
      <c r="A74">
        <v>68</v>
      </c>
      <c r="B74" t="str">
        <f>"201409004161"</f>
        <v>201409004161</v>
      </c>
      <c r="C74" t="s">
        <v>22</v>
      </c>
    </row>
    <row r="75" spans="1:3" x14ac:dyDescent="0.25">
      <c r="A75">
        <v>69</v>
      </c>
      <c r="B75" t="str">
        <f>"201409006954"</f>
        <v>201409006954</v>
      </c>
      <c r="C75" t="s">
        <v>23</v>
      </c>
    </row>
    <row r="76" spans="1:3" x14ac:dyDescent="0.25">
      <c r="A76">
        <v>70</v>
      </c>
      <c r="B76" t="str">
        <f>"201511007182"</f>
        <v>201511007182</v>
      </c>
      <c r="C76" t="s">
        <v>17</v>
      </c>
    </row>
    <row r="77" spans="1:3" x14ac:dyDescent="0.25">
      <c r="A77">
        <v>71</v>
      </c>
      <c r="B77" t="str">
        <f>"00822173"</f>
        <v>00822173</v>
      </c>
      <c r="C77" t="s">
        <v>24</v>
      </c>
    </row>
    <row r="78" spans="1:3" x14ac:dyDescent="0.25">
      <c r="A78">
        <v>72</v>
      </c>
      <c r="B78" t="str">
        <f>"00143584"</f>
        <v>00143584</v>
      </c>
      <c r="C78" t="s">
        <v>14</v>
      </c>
    </row>
    <row r="79" spans="1:3" x14ac:dyDescent="0.25">
      <c r="A79">
        <v>73</v>
      </c>
      <c r="B79" t="str">
        <f>"201410001025"</f>
        <v>201410001025</v>
      </c>
      <c r="C79" t="s">
        <v>10</v>
      </c>
    </row>
    <row r="80" spans="1:3" x14ac:dyDescent="0.25">
      <c r="A80">
        <v>74</v>
      </c>
      <c r="B80" t="str">
        <f>"200801006959"</f>
        <v>200801006959</v>
      </c>
      <c r="C80" t="s">
        <v>6</v>
      </c>
    </row>
    <row r="81" spans="1:3" x14ac:dyDescent="0.25">
      <c r="A81">
        <v>75</v>
      </c>
      <c r="B81" t="str">
        <f>"00820536"</f>
        <v>00820536</v>
      </c>
      <c r="C81" t="s">
        <v>10</v>
      </c>
    </row>
    <row r="82" spans="1:3" x14ac:dyDescent="0.25">
      <c r="A82">
        <v>76</v>
      </c>
      <c r="B82" t="str">
        <f>"00719239"</f>
        <v>00719239</v>
      </c>
      <c r="C82" t="s">
        <v>10</v>
      </c>
    </row>
    <row r="83" spans="1:3" x14ac:dyDescent="0.25">
      <c r="A83">
        <v>77</v>
      </c>
      <c r="B83" t="str">
        <f>"201402005784"</f>
        <v>201402005784</v>
      </c>
      <c r="C83" t="s">
        <v>6</v>
      </c>
    </row>
    <row r="84" spans="1:3" x14ac:dyDescent="0.25">
      <c r="A84">
        <v>78</v>
      </c>
      <c r="B84" t="str">
        <f>"00139298"</f>
        <v>00139298</v>
      </c>
      <c r="C84" t="s">
        <v>15</v>
      </c>
    </row>
    <row r="85" spans="1:3" x14ac:dyDescent="0.25">
      <c r="A85">
        <v>79</v>
      </c>
      <c r="B85" t="str">
        <f>"00461547"</f>
        <v>00461547</v>
      </c>
      <c r="C85" t="s">
        <v>6</v>
      </c>
    </row>
    <row r="86" spans="1:3" x14ac:dyDescent="0.25">
      <c r="A86">
        <v>80</v>
      </c>
      <c r="B86" t="str">
        <f>"00820818"</f>
        <v>00820818</v>
      </c>
      <c r="C86" t="str">
        <f>"002"</f>
        <v>002</v>
      </c>
    </row>
    <row r="87" spans="1:3" x14ac:dyDescent="0.25">
      <c r="A87">
        <v>81</v>
      </c>
      <c r="B87" t="str">
        <f>"00769231"</f>
        <v>00769231</v>
      </c>
      <c r="C87" t="s">
        <v>7</v>
      </c>
    </row>
    <row r="88" spans="1:3" x14ac:dyDescent="0.25">
      <c r="A88">
        <v>82</v>
      </c>
      <c r="B88" t="str">
        <f>"201104000097"</f>
        <v>201104000097</v>
      </c>
      <c r="C88" t="s">
        <v>6</v>
      </c>
    </row>
    <row r="89" spans="1:3" x14ac:dyDescent="0.25">
      <c r="A89">
        <v>83</v>
      </c>
      <c r="B89" t="str">
        <f>"00214113"</f>
        <v>00214113</v>
      </c>
      <c r="C89" t="str">
        <f>"026"</f>
        <v>026</v>
      </c>
    </row>
    <row r="90" spans="1:3" x14ac:dyDescent="0.25">
      <c r="A90">
        <v>84</v>
      </c>
      <c r="B90" t="str">
        <f>"00821806"</f>
        <v>00821806</v>
      </c>
      <c r="C90" t="s">
        <v>10</v>
      </c>
    </row>
    <row r="91" spans="1:3" x14ac:dyDescent="0.25">
      <c r="A91">
        <v>85</v>
      </c>
      <c r="B91" t="str">
        <f>"00003668"</f>
        <v>00003668</v>
      </c>
      <c r="C91" t="s">
        <v>10</v>
      </c>
    </row>
    <row r="92" spans="1:3" x14ac:dyDescent="0.25">
      <c r="A92">
        <v>86</v>
      </c>
      <c r="B92" t="str">
        <f>"201504001162"</f>
        <v>201504001162</v>
      </c>
      <c r="C92" t="s">
        <v>6</v>
      </c>
    </row>
    <row r="93" spans="1:3" x14ac:dyDescent="0.25">
      <c r="A93">
        <v>87</v>
      </c>
      <c r="B93" t="str">
        <f>"00005522"</f>
        <v>00005522</v>
      </c>
      <c r="C93" t="s">
        <v>8</v>
      </c>
    </row>
    <row r="94" spans="1:3" x14ac:dyDescent="0.25">
      <c r="A94">
        <v>88</v>
      </c>
      <c r="B94" t="str">
        <f>"00559924"</f>
        <v>00559924</v>
      </c>
      <c r="C94" t="s">
        <v>6</v>
      </c>
    </row>
    <row r="95" spans="1:3" x14ac:dyDescent="0.25">
      <c r="A95">
        <v>89</v>
      </c>
      <c r="B95" t="str">
        <f>"200803000252"</f>
        <v>200803000252</v>
      </c>
      <c r="C95" t="s">
        <v>25</v>
      </c>
    </row>
    <row r="96" spans="1:3" x14ac:dyDescent="0.25">
      <c r="A96">
        <v>90</v>
      </c>
      <c r="B96" t="str">
        <f>"201412003896"</f>
        <v>201412003896</v>
      </c>
      <c r="C96" t="s">
        <v>6</v>
      </c>
    </row>
    <row r="97" spans="1:3" x14ac:dyDescent="0.25">
      <c r="A97">
        <v>91</v>
      </c>
      <c r="B97" t="str">
        <f>"00144241"</f>
        <v>00144241</v>
      </c>
      <c r="C97" t="s">
        <v>10</v>
      </c>
    </row>
    <row r="98" spans="1:3" x14ac:dyDescent="0.25">
      <c r="A98">
        <v>92</v>
      </c>
      <c r="B98" t="str">
        <f>"00821894"</f>
        <v>00821894</v>
      </c>
      <c r="C98" t="s">
        <v>26</v>
      </c>
    </row>
    <row r="99" spans="1:3" x14ac:dyDescent="0.25">
      <c r="A99">
        <v>93</v>
      </c>
      <c r="B99" t="str">
        <f>"00008692"</f>
        <v>00008692</v>
      </c>
      <c r="C99" t="str">
        <f>"026"</f>
        <v>026</v>
      </c>
    </row>
    <row r="100" spans="1:3" x14ac:dyDescent="0.25">
      <c r="A100">
        <v>94</v>
      </c>
      <c r="B100" t="str">
        <f>"200801007938"</f>
        <v>200801007938</v>
      </c>
      <c r="C100" t="s">
        <v>6</v>
      </c>
    </row>
    <row r="101" spans="1:3" x14ac:dyDescent="0.25">
      <c r="A101">
        <v>95</v>
      </c>
      <c r="B101" t="str">
        <f>"00755691"</f>
        <v>00755691</v>
      </c>
      <c r="C101" t="s">
        <v>26</v>
      </c>
    </row>
    <row r="102" spans="1:3" x14ac:dyDescent="0.25">
      <c r="A102">
        <v>96</v>
      </c>
      <c r="B102" t="str">
        <f>"00822147"</f>
        <v>00822147</v>
      </c>
      <c r="C102" t="s">
        <v>8</v>
      </c>
    </row>
    <row r="103" spans="1:3" x14ac:dyDescent="0.25">
      <c r="A103">
        <v>97</v>
      </c>
      <c r="B103" t="str">
        <f>"00815949"</f>
        <v>00815949</v>
      </c>
      <c r="C103" t="s">
        <v>6</v>
      </c>
    </row>
    <row r="104" spans="1:3" x14ac:dyDescent="0.25">
      <c r="A104">
        <v>98</v>
      </c>
      <c r="B104" t="str">
        <f>"00686866"</f>
        <v>00686866</v>
      </c>
      <c r="C104" t="str">
        <f>"014"</f>
        <v>014</v>
      </c>
    </row>
    <row r="105" spans="1:3" x14ac:dyDescent="0.25">
      <c r="A105">
        <v>99</v>
      </c>
      <c r="B105" t="str">
        <f>"00816037"</f>
        <v>00816037</v>
      </c>
      <c r="C105" t="str">
        <f>"028"</f>
        <v>028</v>
      </c>
    </row>
    <row r="106" spans="1:3" x14ac:dyDescent="0.25">
      <c r="A106">
        <v>100</v>
      </c>
      <c r="B106" t="str">
        <f>"00820644"</f>
        <v>00820644</v>
      </c>
      <c r="C106" t="str">
        <f>"026"</f>
        <v>026</v>
      </c>
    </row>
    <row r="107" spans="1:3" x14ac:dyDescent="0.25">
      <c r="A107">
        <v>101</v>
      </c>
      <c r="B107" t="str">
        <f>"00818043"</f>
        <v>00818043</v>
      </c>
      <c r="C107" t="s">
        <v>27</v>
      </c>
    </row>
    <row r="108" spans="1:3" x14ac:dyDescent="0.25">
      <c r="A108">
        <v>102</v>
      </c>
      <c r="B108" t="str">
        <f>"00756194"</f>
        <v>00756194</v>
      </c>
      <c r="C108" t="str">
        <f>"026"</f>
        <v>026</v>
      </c>
    </row>
    <row r="109" spans="1:3" x14ac:dyDescent="0.25">
      <c r="A109">
        <v>103</v>
      </c>
      <c r="B109" t="str">
        <f>"00822216"</f>
        <v>00822216</v>
      </c>
      <c r="C109" t="s">
        <v>15</v>
      </c>
    </row>
    <row r="110" spans="1:3" x14ac:dyDescent="0.25">
      <c r="A110">
        <v>104</v>
      </c>
      <c r="B110" t="str">
        <f>"201507003451"</f>
        <v>201507003451</v>
      </c>
      <c r="C110" t="s">
        <v>28</v>
      </c>
    </row>
    <row r="111" spans="1:3" x14ac:dyDescent="0.25">
      <c r="A111">
        <v>105</v>
      </c>
      <c r="B111" t="str">
        <f>"00816426"</f>
        <v>00816426</v>
      </c>
      <c r="C111" t="s">
        <v>29</v>
      </c>
    </row>
    <row r="112" spans="1:3" x14ac:dyDescent="0.25">
      <c r="A112">
        <v>106</v>
      </c>
      <c r="B112" t="str">
        <f>"00436981"</f>
        <v>00436981</v>
      </c>
      <c r="C112" t="s">
        <v>26</v>
      </c>
    </row>
    <row r="113" spans="1:3" x14ac:dyDescent="0.25">
      <c r="A113">
        <v>107</v>
      </c>
      <c r="B113" t="str">
        <f>"201511011875"</f>
        <v>201511011875</v>
      </c>
      <c r="C113" t="s">
        <v>10</v>
      </c>
    </row>
    <row r="114" spans="1:3" x14ac:dyDescent="0.25">
      <c r="A114">
        <v>108</v>
      </c>
      <c r="B114" t="str">
        <f>"00757114"</f>
        <v>00757114</v>
      </c>
      <c r="C114" t="s">
        <v>10</v>
      </c>
    </row>
    <row r="115" spans="1:3" x14ac:dyDescent="0.25">
      <c r="A115">
        <v>109</v>
      </c>
      <c r="B115" t="str">
        <f>"00757320"</f>
        <v>00757320</v>
      </c>
      <c r="C115" t="str">
        <f>"014"</f>
        <v>014</v>
      </c>
    </row>
    <row r="116" spans="1:3" x14ac:dyDescent="0.25">
      <c r="A116">
        <v>110</v>
      </c>
      <c r="B116" t="str">
        <f>"00822292"</f>
        <v>00822292</v>
      </c>
      <c r="C116" t="s">
        <v>10</v>
      </c>
    </row>
    <row r="117" spans="1:3" x14ac:dyDescent="0.25">
      <c r="A117">
        <v>111</v>
      </c>
      <c r="B117" t="str">
        <f>"00491687"</f>
        <v>00491687</v>
      </c>
      <c r="C117" t="s">
        <v>6</v>
      </c>
    </row>
    <row r="118" spans="1:3" x14ac:dyDescent="0.25">
      <c r="A118">
        <v>112</v>
      </c>
      <c r="B118" t="str">
        <f>"200908000054"</f>
        <v>200908000054</v>
      </c>
      <c r="C118" t="s">
        <v>6</v>
      </c>
    </row>
    <row r="119" spans="1:3" x14ac:dyDescent="0.25">
      <c r="A119">
        <v>113</v>
      </c>
      <c r="B119" t="str">
        <f>"00147236"</f>
        <v>00147236</v>
      </c>
      <c r="C119" t="s">
        <v>6</v>
      </c>
    </row>
    <row r="120" spans="1:3" x14ac:dyDescent="0.25">
      <c r="A120">
        <v>114</v>
      </c>
      <c r="B120" t="str">
        <f>"00139430"</f>
        <v>00139430</v>
      </c>
      <c r="C120" t="s">
        <v>23</v>
      </c>
    </row>
    <row r="121" spans="1:3" x14ac:dyDescent="0.25">
      <c r="A121">
        <v>115</v>
      </c>
      <c r="B121" t="str">
        <f>"200801004712"</f>
        <v>200801004712</v>
      </c>
      <c r="C121" t="s">
        <v>6</v>
      </c>
    </row>
    <row r="122" spans="1:3" x14ac:dyDescent="0.25">
      <c r="A122">
        <v>116</v>
      </c>
      <c r="B122" t="str">
        <f>"201402010305"</f>
        <v>201402010305</v>
      </c>
      <c r="C122" t="str">
        <f>"008"</f>
        <v>008</v>
      </c>
    </row>
    <row r="123" spans="1:3" x14ac:dyDescent="0.25">
      <c r="A123">
        <v>117</v>
      </c>
      <c r="B123" t="str">
        <f>"00756492"</f>
        <v>00756492</v>
      </c>
      <c r="C123" t="s">
        <v>15</v>
      </c>
    </row>
    <row r="124" spans="1:3" x14ac:dyDescent="0.25">
      <c r="A124">
        <v>118</v>
      </c>
      <c r="B124" t="str">
        <f>"00651159"</f>
        <v>00651159</v>
      </c>
      <c r="C124" t="s">
        <v>7</v>
      </c>
    </row>
    <row r="125" spans="1:3" x14ac:dyDescent="0.25">
      <c r="A125">
        <v>119</v>
      </c>
      <c r="B125" t="str">
        <f>"00820405"</f>
        <v>00820405</v>
      </c>
      <c r="C125" t="s">
        <v>10</v>
      </c>
    </row>
    <row r="126" spans="1:3" x14ac:dyDescent="0.25">
      <c r="A126">
        <v>120</v>
      </c>
      <c r="B126" t="str">
        <f>"00755942"</f>
        <v>00755942</v>
      </c>
      <c r="C126" t="s">
        <v>26</v>
      </c>
    </row>
    <row r="127" spans="1:3" x14ac:dyDescent="0.25">
      <c r="A127">
        <v>121</v>
      </c>
      <c r="B127" t="str">
        <f>"00763961"</f>
        <v>00763961</v>
      </c>
      <c r="C127" t="s">
        <v>6</v>
      </c>
    </row>
    <row r="128" spans="1:3" x14ac:dyDescent="0.25">
      <c r="A128">
        <v>122</v>
      </c>
      <c r="B128" t="str">
        <f>"00352696"</f>
        <v>00352696</v>
      </c>
      <c r="C128" t="s">
        <v>30</v>
      </c>
    </row>
    <row r="129" spans="1:3" x14ac:dyDescent="0.25">
      <c r="A129">
        <v>123</v>
      </c>
      <c r="B129" t="str">
        <f>"00139886"</f>
        <v>00139886</v>
      </c>
      <c r="C129" t="s">
        <v>12</v>
      </c>
    </row>
    <row r="130" spans="1:3" x14ac:dyDescent="0.25">
      <c r="A130">
        <v>124</v>
      </c>
      <c r="B130" t="str">
        <f>"00742564"</f>
        <v>00742564</v>
      </c>
      <c r="C130" t="s">
        <v>31</v>
      </c>
    </row>
    <row r="131" spans="1:3" x14ac:dyDescent="0.25">
      <c r="A131">
        <v>125</v>
      </c>
      <c r="B131" t="str">
        <f>"00819811"</f>
        <v>00819811</v>
      </c>
      <c r="C131" t="s">
        <v>6</v>
      </c>
    </row>
    <row r="132" spans="1:3" x14ac:dyDescent="0.25">
      <c r="A132">
        <v>126</v>
      </c>
      <c r="B132" t="str">
        <f>"00718736"</f>
        <v>00718736</v>
      </c>
      <c r="C132" t="s">
        <v>10</v>
      </c>
    </row>
    <row r="133" spans="1:3" x14ac:dyDescent="0.25">
      <c r="A133">
        <v>127</v>
      </c>
      <c r="B133" t="str">
        <f>"00757091"</f>
        <v>00757091</v>
      </c>
      <c r="C133" t="str">
        <f>"026"</f>
        <v>026</v>
      </c>
    </row>
    <row r="134" spans="1:3" x14ac:dyDescent="0.25">
      <c r="A134">
        <v>128</v>
      </c>
      <c r="B134" t="str">
        <f>"200902000184"</f>
        <v>200902000184</v>
      </c>
      <c r="C134" t="s">
        <v>10</v>
      </c>
    </row>
    <row r="135" spans="1:3" x14ac:dyDescent="0.25">
      <c r="A135">
        <v>129</v>
      </c>
      <c r="B135" t="str">
        <f>"00007739"</f>
        <v>00007739</v>
      </c>
      <c r="C135" t="str">
        <f>"026"</f>
        <v>026</v>
      </c>
    </row>
    <row r="136" spans="1:3" x14ac:dyDescent="0.25">
      <c r="A136">
        <v>130</v>
      </c>
      <c r="B136" t="str">
        <f>"00621711"</f>
        <v>00621711</v>
      </c>
      <c r="C136" t="s">
        <v>6</v>
      </c>
    </row>
    <row r="137" spans="1:3" x14ac:dyDescent="0.25">
      <c r="A137">
        <v>131</v>
      </c>
      <c r="B137" t="str">
        <f>"00806991"</f>
        <v>00806991</v>
      </c>
      <c r="C137" t="s">
        <v>25</v>
      </c>
    </row>
    <row r="138" spans="1:3" x14ac:dyDescent="0.25">
      <c r="A138">
        <v>132</v>
      </c>
      <c r="B138" t="str">
        <f>"00821236"</f>
        <v>00821236</v>
      </c>
      <c r="C138" t="str">
        <f>"026"</f>
        <v>026</v>
      </c>
    </row>
    <row r="139" spans="1:3" x14ac:dyDescent="0.25">
      <c r="A139">
        <v>133</v>
      </c>
      <c r="B139" t="str">
        <f>"201402005192"</f>
        <v>201402005192</v>
      </c>
      <c r="C139" t="s">
        <v>14</v>
      </c>
    </row>
    <row r="140" spans="1:3" x14ac:dyDescent="0.25">
      <c r="A140">
        <v>134</v>
      </c>
      <c r="B140" t="str">
        <f>"200802003081"</f>
        <v>200802003081</v>
      </c>
      <c r="C140" t="s">
        <v>13</v>
      </c>
    </row>
    <row r="141" spans="1:3" x14ac:dyDescent="0.25">
      <c r="A141">
        <v>135</v>
      </c>
      <c r="B141" t="str">
        <f>"00648318"</f>
        <v>00648318</v>
      </c>
      <c r="C141" t="s">
        <v>7</v>
      </c>
    </row>
    <row r="142" spans="1:3" x14ac:dyDescent="0.25">
      <c r="A142">
        <v>136</v>
      </c>
      <c r="B142" t="str">
        <f>"00757149"</f>
        <v>00757149</v>
      </c>
      <c r="C142" t="str">
        <f>"026"</f>
        <v>026</v>
      </c>
    </row>
    <row r="143" spans="1:3" x14ac:dyDescent="0.25">
      <c r="A143">
        <v>137</v>
      </c>
      <c r="B143" t="str">
        <f>"00733450"</f>
        <v>00733450</v>
      </c>
      <c r="C143" t="s">
        <v>6</v>
      </c>
    </row>
    <row r="144" spans="1:3" x14ac:dyDescent="0.25">
      <c r="A144">
        <v>138</v>
      </c>
      <c r="B144" t="str">
        <f>"00009664"</f>
        <v>00009664</v>
      </c>
      <c r="C144" t="s">
        <v>17</v>
      </c>
    </row>
    <row r="145" spans="1:3" x14ac:dyDescent="0.25">
      <c r="A145">
        <v>139</v>
      </c>
      <c r="B145" t="str">
        <f>"00008985"</f>
        <v>00008985</v>
      </c>
      <c r="C145" t="s">
        <v>6</v>
      </c>
    </row>
    <row r="146" spans="1:3" x14ac:dyDescent="0.25">
      <c r="A146">
        <v>140</v>
      </c>
      <c r="B146" t="str">
        <f>"00006253"</f>
        <v>00006253</v>
      </c>
      <c r="C146" t="s">
        <v>10</v>
      </c>
    </row>
    <row r="147" spans="1:3" x14ac:dyDescent="0.25">
      <c r="A147">
        <v>141</v>
      </c>
      <c r="B147" t="str">
        <f>"00819234"</f>
        <v>00819234</v>
      </c>
      <c r="C147" t="str">
        <f>"028"</f>
        <v>028</v>
      </c>
    </row>
    <row r="148" spans="1:3" x14ac:dyDescent="0.25">
      <c r="A148">
        <v>142</v>
      </c>
      <c r="B148" t="str">
        <f>"00176243"</f>
        <v>00176243</v>
      </c>
      <c r="C148" t="str">
        <f>"026"</f>
        <v>026</v>
      </c>
    </row>
    <row r="149" spans="1:3" x14ac:dyDescent="0.25">
      <c r="A149">
        <v>143</v>
      </c>
      <c r="B149" t="str">
        <f>"00259480"</f>
        <v>00259480</v>
      </c>
      <c r="C149" t="str">
        <f>"026"</f>
        <v>026</v>
      </c>
    </row>
    <row r="150" spans="1:3" x14ac:dyDescent="0.25">
      <c r="A150">
        <v>144</v>
      </c>
      <c r="B150" t="str">
        <f>"00005295"</f>
        <v>00005295</v>
      </c>
      <c r="C150" t="s">
        <v>10</v>
      </c>
    </row>
    <row r="151" spans="1:3" x14ac:dyDescent="0.25">
      <c r="A151">
        <v>145</v>
      </c>
      <c r="B151" t="str">
        <f>"00755760"</f>
        <v>00755760</v>
      </c>
      <c r="C151" t="str">
        <f>"022"</f>
        <v>022</v>
      </c>
    </row>
    <row r="152" spans="1:3" x14ac:dyDescent="0.25">
      <c r="A152">
        <v>146</v>
      </c>
      <c r="B152" t="str">
        <f>"00756914"</f>
        <v>00756914</v>
      </c>
      <c r="C152" t="str">
        <f>"026"</f>
        <v>026</v>
      </c>
    </row>
    <row r="153" spans="1:3" x14ac:dyDescent="0.25">
      <c r="A153">
        <v>147</v>
      </c>
      <c r="B153" t="str">
        <f>"00286973"</f>
        <v>00286973</v>
      </c>
      <c r="C153" t="s">
        <v>10</v>
      </c>
    </row>
    <row r="154" spans="1:3" x14ac:dyDescent="0.25">
      <c r="A154">
        <v>148</v>
      </c>
      <c r="B154" t="str">
        <f>"200806000149"</f>
        <v>200806000149</v>
      </c>
      <c r="C154" t="s">
        <v>19</v>
      </c>
    </row>
    <row r="155" spans="1:3" x14ac:dyDescent="0.25">
      <c r="A155">
        <v>149</v>
      </c>
      <c r="B155" t="str">
        <f>"00756310"</f>
        <v>00756310</v>
      </c>
      <c r="C155" t="s">
        <v>27</v>
      </c>
    </row>
    <row r="156" spans="1:3" x14ac:dyDescent="0.25">
      <c r="A156">
        <v>150</v>
      </c>
      <c r="B156" t="str">
        <f>"00139760"</f>
        <v>00139760</v>
      </c>
      <c r="C156" t="str">
        <f>"028"</f>
        <v>028</v>
      </c>
    </row>
    <row r="157" spans="1:3" x14ac:dyDescent="0.25">
      <c r="A157">
        <v>151</v>
      </c>
      <c r="B157" t="str">
        <f>"00820141"</f>
        <v>00820141</v>
      </c>
      <c r="C157" t="str">
        <f>"026"</f>
        <v>026</v>
      </c>
    </row>
    <row r="158" spans="1:3" x14ac:dyDescent="0.25">
      <c r="A158">
        <v>152</v>
      </c>
      <c r="B158" t="str">
        <f>"201409005400"</f>
        <v>201409005400</v>
      </c>
      <c r="C158" t="s">
        <v>6</v>
      </c>
    </row>
    <row r="159" spans="1:3" x14ac:dyDescent="0.25">
      <c r="A159">
        <v>153</v>
      </c>
      <c r="B159" t="str">
        <f>"00216407"</f>
        <v>00216407</v>
      </c>
      <c r="C159" t="s">
        <v>14</v>
      </c>
    </row>
    <row r="160" spans="1:3" x14ac:dyDescent="0.25">
      <c r="A160">
        <v>154</v>
      </c>
      <c r="B160" t="str">
        <f>"00010771"</f>
        <v>00010771</v>
      </c>
      <c r="C160" t="s">
        <v>10</v>
      </c>
    </row>
    <row r="161" spans="1:3" x14ac:dyDescent="0.25">
      <c r="A161">
        <v>155</v>
      </c>
      <c r="B161" t="str">
        <f>"00673330"</f>
        <v>00673330</v>
      </c>
      <c r="C161" t="s">
        <v>10</v>
      </c>
    </row>
    <row r="162" spans="1:3" x14ac:dyDescent="0.25">
      <c r="A162">
        <v>156</v>
      </c>
      <c r="B162" t="str">
        <f>"00760795"</f>
        <v>00760795</v>
      </c>
      <c r="C162" t="str">
        <f>"014"</f>
        <v>014</v>
      </c>
    </row>
    <row r="163" spans="1:3" x14ac:dyDescent="0.25">
      <c r="A163">
        <v>157</v>
      </c>
      <c r="B163" t="str">
        <f>"00757153"</f>
        <v>00757153</v>
      </c>
      <c r="C163" t="str">
        <f>"026"</f>
        <v>026</v>
      </c>
    </row>
    <row r="164" spans="1:3" x14ac:dyDescent="0.25">
      <c r="A164">
        <v>158</v>
      </c>
      <c r="B164" t="str">
        <f>"00748155"</f>
        <v>00748155</v>
      </c>
      <c r="C164" t="s">
        <v>32</v>
      </c>
    </row>
    <row r="165" spans="1:3" x14ac:dyDescent="0.25">
      <c r="A165">
        <v>159</v>
      </c>
      <c r="B165" t="str">
        <f>"00010162"</f>
        <v>00010162</v>
      </c>
      <c r="C165" t="s">
        <v>27</v>
      </c>
    </row>
    <row r="166" spans="1:3" x14ac:dyDescent="0.25">
      <c r="A166">
        <v>160</v>
      </c>
      <c r="B166" t="str">
        <f>"00005411"</f>
        <v>00005411</v>
      </c>
      <c r="C166" t="s">
        <v>10</v>
      </c>
    </row>
    <row r="167" spans="1:3" x14ac:dyDescent="0.25">
      <c r="A167">
        <v>161</v>
      </c>
      <c r="B167" t="str">
        <f>"00142042"</f>
        <v>00142042</v>
      </c>
      <c r="C167" t="s">
        <v>33</v>
      </c>
    </row>
    <row r="168" spans="1:3" x14ac:dyDescent="0.25">
      <c r="A168">
        <v>162</v>
      </c>
      <c r="B168" t="str">
        <f>"00010219"</f>
        <v>00010219</v>
      </c>
      <c r="C168" t="s">
        <v>6</v>
      </c>
    </row>
    <row r="169" spans="1:3" x14ac:dyDescent="0.25">
      <c r="A169">
        <v>163</v>
      </c>
      <c r="B169" t="str">
        <f>"00009447"</f>
        <v>00009447</v>
      </c>
      <c r="C169" t="s">
        <v>26</v>
      </c>
    </row>
    <row r="170" spans="1:3" x14ac:dyDescent="0.25">
      <c r="A170">
        <v>164</v>
      </c>
      <c r="B170" t="str">
        <f>"00820943"</f>
        <v>00820943</v>
      </c>
      <c r="C170" t="s">
        <v>26</v>
      </c>
    </row>
    <row r="171" spans="1:3" x14ac:dyDescent="0.25">
      <c r="A171">
        <v>165</v>
      </c>
      <c r="B171" t="str">
        <f>"00756885"</f>
        <v>00756885</v>
      </c>
      <c r="C171" t="s">
        <v>14</v>
      </c>
    </row>
    <row r="172" spans="1:3" x14ac:dyDescent="0.25">
      <c r="A172">
        <v>166</v>
      </c>
      <c r="B172" t="str">
        <f>"201402003002"</f>
        <v>201402003002</v>
      </c>
      <c r="C172" t="s">
        <v>6</v>
      </c>
    </row>
    <row r="173" spans="1:3" x14ac:dyDescent="0.25">
      <c r="A173">
        <v>167</v>
      </c>
      <c r="B173" t="str">
        <f>"200901000347"</f>
        <v>200901000347</v>
      </c>
      <c r="C173" t="s">
        <v>6</v>
      </c>
    </row>
    <row r="174" spans="1:3" x14ac:dyDescent="0.25">
      <c r="A174">
        <v>168</v>
      </c>
      <c r="B174" t="str">
        <f>"00821143"</f>
        <v>00821143</v>
      </c>
      <c r="C174" t="s">
        <v>10</v>
      </c>
    </row>
    <row r="175" spans="1:3" x14ac:dyDescent="0.25">
      <c r="A175">
        <v>169</v>
      </c>
      <c r="B175" t="str">
        <f>"200712004065"</f>
        <v>200712004065</v>
      </c>
      <c r="C175" t="s">
        <v>19</v>
      </c>
    </row>
    <row r="176" spans="1:3" x14ac:dyDescent="0.25">
      <c r="A176">
        <v>170</v>
      </c>
      <c r="B176" t="str">
        <f>"00123959"</f>
        <v>00123959</v>
      </c>
      <c r="C176" t="s">
        <v>6</v>
      </c>
    </row>
    <row r="177" spans="1:3" x14ac:dyDescent="0.25">
      <c r="A177">
        <v>171</v>
      </c>
      <c r="B177" t="str">
        <f>"201412001695"</f>
        <v>201412001695</v>
      </c>
      <c r="C177" t="s">
        <v>10</v>
      </c>
    </row>
    <row r="178" spans="1:3" x14ac:dyDescent="0.25">
      <c r="A178">
        <v>172</v>
      </c>
      <c r="B178" t="str">
        <f>"00517173"</f>
        <v>00517173</v>
      </c>
      <c r="C178" t="s">
        <v>10</v>
      </c>
    </row>
    <row r="179" spans="1:3" x14ac:dyDescent="0.25">
      <c r="A179">
        <v>173</v>
      </c>
      <c r="B179" t="str">
        <f>"00138307"</f>
        <v>00138307</v>
      </c>
      <c r="C179" t="s">
        <v>15</v>
      </c>
    </row>
    <row r="180" spans="1:3" x14ac:dyDescent="0.25">
      <c r="A180">
        <v>174</v>
      </c>
      <c r="B180" t="str">
        <f>"00142789"</f>
        <v>00142789</v>
      </c>
      <c r="C180" t="s">
        <v>12</v>
      </c>
    </row>
    <row r="181" spans="1:3" x14ac:dyDescent="0.25">
      <c r="A181">
        <v>175</v>
      </c>
      <c r="B181" t="str">
        <f>"201410000399"</f>
        <v>201410000399</v>
      </c>
      <c r="C181" t="s">
        <v>10</v>
      </c>
    </row>
    <row r="182" spans="1:3" x14ac:dyDescent="0.25">
      <c r="A182">
        <v>176</v>
      </c>
      <c r="B182" t="str">
        <f>"00821368"</f>
        <v>00821368</v>
      </c>
      <c r="C182" t="s">
        <v>30</v>
      </c>
    </row>
    <row r="183" spans="1:3" x14ac:dyDescent="0.25">
      <c r="A183">
        <v>177</v>
      </c>
      <c r="B183" t="str">
        <f>"00214571"</f>
        <v>00214571</v>
      </c>
      <c r="C183" t="s">
        <v>34</v>
      </c>
    </row>
    <row r="184" spans="1:3" x14ac:dyDescent="0.25">
      <c r="A184">
        <v>178</v>
      </c>
      <c r="B184" t="str">
        <f>"00143106"</f>
        <v>00143106</v>
      </c>
      <c r="C184" t="s">
        <v>35</v>
      </c>
    </row>
    <row r="185" spans="1:3" x14ac:dyDescent="0.25">
      <c r="A185">
        <v>179</v>
      </c>
      <c r="B185" t="str">
        <f>"00218150"</f>
        <v>00218150</v>
      </c>
      <c r="C185" t="s">
        <v>6</v>
      </c>
    </row>
    <row r="186" spans="1:3" x14ac:dyDescent="0.25">
      <c r="A186">
        <v>180</v>
      </c>
      <c r="B186" t="str">
        <f>"00821557"</f>
        <v>00821557</v>
      </c>
      <c r="C186" t="s">
        <v>10</v>
      </c>
    </row>
    <row r="187" spans="1:3" x14ac:dyDescent="0.25">
      <c r="A187">
        <v>181</v>
      </c>
      <c r="B187" t="str">
        <f>"201412006142"</f>
        <v>201412006142</v>
      </c>
      <c r="C187" t="s">
        <v>10</v>
      </c>
    </row>
    <row r="188" spans="1:3" x14ac:dyDescent="0.25">
      <c r="A188">
        <v>182</v>
      </c>
      <c r="B188" t="str">
        <f>"00758609"</f>
        <v>00758609</v>
      </c>
      <c r="C188" t="s">
        <v>29</v>
      </c>
    </row>
    <row r="189" spans="1:3" x14ac:dyDescent="0.25">
      <c r="A189">
        <v>183</v>
      </c>
      <c r="B189" t="str">
        <f>"00820651"</f>
        <v>00820651</v>
      </c>
      <c r="C189" t="s">
        <v>6</v>
      </c>
    </row>
    <row r="190" spans="1:3" x14ac:dyDescent="0.25">
      <c r="A190">
        <v>184</v>
      </c>
      <c r="B190" t="str">
        <f>"00821433"</f>
        <v>00821433</v>
      </c>
      <c r="C190" t="s">
        <v>27</v>
      </c>
    </row>
    <row r="191" spans="1:3" x14ac:dyDescent="0.25">
      <c r="A191">
        <v>185</v>
      </c>
      <c r="B191" t="str">
        <f>"00820897"</f>
        <v>00820897</v>
      </c>
      <c r="C191" t="str">
        <f>"014"</f>
        <v>014</v>
      </c>
    </row>
    <row r="192" spans="1:3" x14ac:dyDescent="0.25">
      <c r="A192">
        <v>186</v>
      </c>
      <c r="B192" t="str">
        <f>"00108317"</f>
        <v>00108317</v>
      </c>
      <c r="C192" t="str">
        <f>"002"</f>
        <v>002</v>
      </c>
    </row>
    <row r="193" spans="1:3" x14ac:dyDescent="0.25">
      <c r="A193">
        <v>187</v>
      </c>
      <c r="B193" t="str">
        <f>"00821408"</f>
        <v>00821408</v>
      </c>
      <c r="C193" t="s">
        <v>10</v>
      </c>
    </row>
    <row r="194" spans="1:3" x14ac:dyDescent="0.25">
      <c r="A194">
        <v>188</v>
      </c>
      <c r="B194" t="str">
        <f>"00008246"</f>
        <v>00008246</v>
      </c>
      <c r="C194" t="s">
        <v>19</v>
      </c>
    </row>
    <row r="195" spans="1:3" x14ac:dyDescent="0.25">
      <c r="A195">
        <v>189</v>
      </c>
      <c r="B195" t="str">
        <f>"00820322"</f>
        <v>00820322</v>
      </c>
      <c r="C195" t="s">
        <v>10</v>
      </c>
    </row>
    <row r="198" spans="1:3" x14ac:dyDescent="0.25">
      <c r="A198" t="s">
        <v>36</v>
      </c>
    </row>
    <row r="199" spans="1:3" x14ac:dyDescent="0.25">
      <c r="A199" t="s">
        <v>37</v>
      </c>
    </row>
    <row r="200" spans="1:3" x14ac:dyDescent="0.25">
      <c r="A200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11Κ_2021_ΤΕ_ΑΠΟΡΡΙΠΤΕΟΙ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Stini Maria</cp:lastModifiedBy>
  <dcterms:created xsi:type="dcterms:W3CDTF">2022-08-09T07:48:32Z</dcterms:created>
  <dcterms:modified xsi:type="dcterms:W3CDTF">2022-08-09T07:48:32Z</dcterms:modified>
</cp:coreProperties>
</file>