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ommon Area\ΑΓΓΕΛΟΠΟΥΛΟΥ ΜΑΡΙΑ\10Κ_2021_ΠΕ_ΟΡΙΣΤ_ΕΥΡΥ_μετά από μετατροπή\"/>
    </mc:Choice>
  </mc:AlternateContent>
  <bookViews>
    <workbookView xWindow="0" yWindow="0" windowWidth="28800" windowHeight="12000"/>
  </bookViews>
  <sheets>
    <sheet name="10Κ_2021_ΠΕ_ΑΠΟΡΡΙΠΤΕΟΙ" sheetId="1" r:id="rId1"/>
  </sheets>
  <calcPr calcId="152511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C14" i="1"/>
  <c r="B15" i="1"/>
  <c r="B16" i="1"/>
  <c r="C16" i="1"/>
  <c r="B17" i="1"/>
  <c r="B18" i="1"/>
  <c r="B19" i="1"/>
  <c r="B20" i="1"/>
  <c r="C20" i="1"/>
  <c r="B21" i="1"/>
  <c r="C21" i="1"/>
  <c r="B22" i="1"/>
  <c r="C22" i="1"/>
  <c r="B23" i="1"/>
  <c r="C23" i="1"/>
  <c r="B24" i="1"/>
  <c r="B25" i="1"/>
  <c r="B26" i="1"/>
  <c r="C26" i="1"/>
  <c r="B27" i="1"/>
  <c r="B28" i="1"/>
  <c r="B29" i="1"/>
  <c r="B30" i="1"/>
  <c r="C30" i="1"/>
  <c r="B31" i="1"/>
  <c r="C31" i="1"/>
  <c r="B32" i="1"/>
  <c r="C32" i="1"/>
  <c r="B33" i="1"/>
  <c r="B34" i="1"/>
  <c r="B35" i="1"/>
  <c r="C35" i="1"/>
  <c r="B36" i="1"/>
  <c r="B37" i="1"/>
  <c r="C37" i="1"/>
  <c r="B38" i="1"/>
  <c r="B39" i="1"/>
  <c r="B40" i="1"/>
  <c r="B41" i="1"/>
  <c r="B42" i="1"/>
  <c r="B43" i="1"/>
  <c r="B44" i="1"/>
  <c r="B45" i="1"/>
  <c r="C45" i="1"/>
  <c r="B46" i="1"/>
  <c r="B47" i="1"/>
  <c r="C47" i="1"/>
  <c r="B48" i="1"/>
  <c r="B49" i="1"/>
  <c r="B50" i="1"/>
  <c r="C50" i="1"/>
  <c r="B51" i="1"/>
  <c r="B52" i="1"/>
  <c r="B53" i="1"/>
  <c r="B54" i="1"/>
  <c r="B55" i="1"/>
  <c r="C55" i="1"/>
  <c r="B56" i="1"/>
  <c r="B57" i="1"/>
  <c r="B58" i="1"/>
</calcChain>
</file>

<file path=xl/sharedStrings.xml><?xml version="1.0" encoding="utf-8"?>
<sst xmlns="http://schemas.openxmlformats.org/spreadsheetml/2006/main" count="45" uniqueCount="13">
  <si>
    <t>ΠΛΗΡΩΣΗ ΘΕΣΕΩΝ ΜΕ ΣΕΙΡΑ ΠΡΟΤΕΡΑΙΟΤΗΤΑΣ (ΑΡΘΡΟ 18/Ν. 2190/1994) ΠΡΟΚΗΡΥΞΗ 10Κ/2021/22/12/2021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</si>
  <si>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</si>
  <si>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</si>
  <si>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</si>
  <si>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</si>
  <si>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</si>
  <si>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</si>
  <si>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</si>
  <si>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ΕΛΛΕΙΨΗ ΤΙΤΛΟΥ, 004</t>
  </si>
  <si>
    <t>ΜΗ ΚΑΤΑΒΟΛΗ ΠΑΡΑΒΟΛΟΥ, ΜΗ ΥΠΟΒΟΛΗ ΔΙΚΑΙΟΛΟΓΗΤΙΚΩΝ</t>
  </si>
  <si>
    <t>ΠΑΡΑΒΟΛΟ ΔΕΣΜΕΥΜΕΝΟ Σ΄ ΑΛΛΗ ΠΡΟΚΗΡΥΞΗ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</si>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</sst>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workbookViewId="0"/>
  </sheetViews>
  <sheetFormatPr defaultRowHeight="15" x14ac:dyDescent="0.25"/>
  <cols>
    <col min="2" max="2" width="16.85546875" bestFit="1" customWidth="1"/>
    <col min="3" max="3" width="57.8554687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"201304001399"</f>
        <v>201304001399</v>
      </c>
      <c r="C7" t="s">
        <v>6</v>
      </c>
    </row>
    <row r="8" spans="1:3" x14ac:dyDescent="0.25">
      <c r="A8">
        <v>2</v>
      </c>
      <c r="B8" t="str">
        <f>"201507001281"</f>
        <v>201507001281</v>
      </c>
      <c r="C8" t="s">
        <v>6</v>
      </c>
    </row>
    <row r="9" spans="1:3" x14ac:dyDescent="0.25">
      <c r="A9">
        <v>3</v>
      </c>
      <c r="B9" t="str">
        <f>"00820746"</f>
        <v>00820746</v>
      </c>
      <c r="C9" t="s">
        <v>7</v>
      </c>
    </row>
    <row r="10" spans="1:3" x14ac:dyDescent="0.25">
      <c r="A10">
        <v>4</v>
      </c>
      <c r="B10" t="str">
        <f>"200801005199"</f>
        <v>200801005199</v>
      </c>
      <c r="C10" t="s">
        <v>6</v>
      </c>
    </row>
    <row r="11" spans="1:3" x14ac:dyDescent="0.25">
      <c r="A11">
        <v>5</v>
      </c>
      <c r="B11" t="str">
        <f>"201406004597"</f>
        <v>201406004597</v>
      </c>
      <c r="C11" t="s">
        <v>6</v>
      </c>
    </row>
    <row r="12" spans="1:3" x14ac:dyDescent="0.25">
      <c r="A12">
        <v>6</v>
      </c>
      <c r="B12" t="str">
        <f>"00018216"</f>
        <v>00018216</v>
      </c>
      <c r="C12" t="s">
        <v>6</v>
      </c>
    </row>
    <row r="13" spans="1:3" x14ac:dyDescent="0.25">
      <c r="A13">
        <v>7</v>
      </c>
      <c r="B13" t="str">
        <f>"00119389"</f>
        <v>00119389</v>
      </c>
      <c r="C13" t="s">
        <v>7</v>
      </c>
    </row>
    <row r="14" spans="1:3" x14ac:dyDescent="0.25">
      <c r="A14">
        <v>8</v>
      </c>
      <c r="B14" t="str">
        <f>"00020065"</f>
        <v>00020065</v>
      </c>
      <c r="C14" t="str">
        <f>"007"</f>
        <v>007</v>
      </c>
    </row>
    <row r="15" spans="1:3" x14ac:dyDescent="0.25">
      <c r="A15">
        <v>9</v>
      </c>
      <c r="B15" t="str">
        <f>"201402011647"</f>
        <v>201402011647</v>
      </c>
      <c r="C15" t="s">
        <v>6</v>
      </c>
    </row>
    <row r="16" spans="1:3" x14ac:dyDescent="0.25">
      <c r="A16">
        <v>10</v>
      </c>
      <c r="B16" t="str">
        <f>"201406000977"</f>
        <v>201406000977</v>
      </c>
      <c r="C16" t="str">
        <f>"006"</f>
        <v>006</v>
      </c>
    </row>
    <row r="17" spans="1:3" x14ac:dyDescent="0.25">
      <c r="A17">
        <v>11</v>
      </c>
      <c r="B17" t="str">
        <f>"00460197"</f>
        <v>00460197</v>
      </c>
      <c r="C17" t="s">
        <v>6</v>
      </c>
    </row>
    <row r="18" spans="1:3" x14ac:dyDescent="0.25">
      <c r="A18">
        <v>12</v>
      </c>
      <c r="B18" t="str">
        <f>"00011769"</f>
        <v>00011769</v>
      </c>
      <c r="C18" t="s">
        <v>7</v>
      </c>
    </row>
    <row r="19" spans="1:3" x14ac:dyDescent="0.25">
      <c r="A19">
        <v>13</v>
      </c>
      <c r="B19" t="str">
        <f>"00465439"</f>
        <v>00465439</v>
      </c>
      <c r="C19" t="s">
        <v>7</v>
      </c>
    </row>
    <row r="20" spans="1:3" x14ac:dyDescent="0.25">
      <c r="A20">
        <v>14</v>
      </c>
      <c r="B20" t="str">
        <f>"200802011193"</f>
        <v>200802011193</v>
      </c>
      <c r="C20" t="str">
        <f>"001"</f>
        <v>001</v>
      </c>
    </row>
    <row r="21" spans="1:3" x14ac:dyDescent="0.25">
      <c r="A21">
        <v>15</v>
      </c>
      <c r="B21" t="str">
        <f>"201409005435"</f>
        <v>201409005435</v>
      </c>
      <c r="C21" t="str">
        <f>"009"</f>
        <v>009</v>
      </c>
    </row>
    <row r="22" spans="1:3" x14ac:dyDescent="0.25">
      <c r="A22">
        <v>16</v>
      </c>
      <c r="B22" t="str">
        <f>"201406008198"</f>
        <v>201406008198</v>
      </c>
      <c r="C22" t="str">
        <f>"006"</f>
        <v>006</v>
      </c>
    </row>
    <row r="23" spans="1:3" x14ac:dyDescent="0.25">
      <c r="A23">
        <v>17</v>
      </c>
      <c r="B23" t="str">
        <f>"00127106"</f>
        <v>00127106</v>
      </c>
      <c r="C23" t="str">
        <f>"006"</f>
        <v>006</v>
      </c>
    </row>
    <row r="24" spans="1:3" x14ac:dyDescent="0.25">
      <c r="A24">
        <v>18</v>
      </c>
      <c r="B24" t="str">
        <f>"201503000036"</f>
        <v>201503000036</v>
      </c>
      <c r="C24" t="s">
        <v>8</v>
      </c>
    </row>
    <row r="25" spans="1:3" x14ac:dyDescent="0.25">
      <c r="A25">
        <v>19</v>
      </c>
      <c r="B25" t="str">
        <f>"201502002251"</f>
        <v>201502002251</v>
      </c>
      <c r="C25" t="s">
        <v>7</v>
      </c>
    </row>
    <row r="26" spans="1:3" x14ac:dyDescent="0.25">
      <c r="A26">
        <v>20</v>
      </c>
      <c r="B26" t="str">
        <f>"00148447"</f>
        <v>00148447</v>
      </c>
      <c r="C26" t="str">
        <f>"009"</f>
        <v>009</v>
      </c>
    </row>
    <row r="27" spans="1:3" x14ac:dyDescent="0.25">
      <c r="A27">
        <v>21</v>
      </c>
      <c r="B27" t="str">
        <f>"00145665"</f>
        <v>00145665</v>
      </c>
      <c r="C27" t="s">
        <v>6</v>
      </c>
    </row>
    <row r="28" spans="1:3" x14ac:dyDescent="0.25">
      <c r="A28">
        <v>22</v>
      </c>
      <c r="B28" t="str">
        <f>"201409002830"</f>
        <v>201409002830</v>
      </c>
      <c r="C28" t="s">
        <v>6</v>
      </c>
    </row>
    <row r="29" spans="1:3" x14ac:dyDescent="0.25">
      <c r="A29">
        <v>23</v>
      </c>
      <c r="B29" t="str">
        <f>"00193670"</f>
        <v>00193670</v>
      </c>
      <c r="C29" t="s">
        <v>9</v>
      </c>
    </row>
    <row r="30" spans="1:3" x14ac:dyDescent="0.25">
      <c r="A30">
        <v>24</v>
      </c>
      <c r="B30" t="str">
        <f>"201304000568"</f>
        <v>201304000568</v>
      </c>
      <c r="C30" t="str">
        <f>"006"</f>
        <v>006</v>
      </c>
    </row>
    <row r="31" spans="1:3" x14ac:dyDescent="0.25">
      <c r="A31">
        <v>25</v>
      </c>
      <c r="B31" t="str">
        <f>"200910000853"</f>
        <v>200910000853</v>
      </c>
      <c r="C31" t="str">
        <f>"006"</f>
        <v>006</v>
      </c>
    </row>
    <row r="32" spans="1:3" x14ac:dyDescent="0.25">
      <c r="A32">
        <v>26</v>
      </c>
      <c r="B32" t="str">
        <f>"00575445"</f>
        <v>00575445</v>
      </c>
      <c r="C32" t="str">
        <f>"007"</f>
        <v>007</v>
      </c>
    </row>
    <row r="33" spans="1:3" x14ac:dyDescent="0.25">
      <c r="A33">
        <v>27</v>
      </c>
      <c r="B33" t="str">
        <f>"200801001727"</f>
        <v>200801001727</v>
      </c>
      <c r="C33" t="s">
        <v>6</v>
      </c>
    </row>
    <row r="34" spans="1:3" x14ac:dyDescent="0.25">
      <c r="A34">
        <v>28</v>
      </c>
      <c r="B34" t="str">
        <f>"201504000695"</f>
        <v>201504000695</v>
      </c>
      <c r="C34" t="s">
        <v>10</v>
      </c>
    </row>
    <row r="35" spans="1:3" x14ac:dyDescent="0.25">
      <c r="A35">
        <v>29</v>
      </c>
      <c r="B35" t="str">
        <f>"00138109"</f>
        <v>00138109</v>
      </c>
      <c r="C35" t="str">
        <f>"007"</f>
        <v>007</v>
      </c>
    </row>
    <row r="36" spans="1:3" x14ac:dyDescent="0.25">
      <c r="A36">
        <v>30</v>
      </c>
      <c r="B36" t="str">
        <f>"00302415"</f>
        <v>00302415</v>
      </c>
      <c r="C36" t="s">
        <v>6</v>
      </c>
    </row>
    <row r="37" spans="1:3" x14ac:dyDescent="0.25">
      <c r="A37">
        <v>31</v>
      </c>
      <c r="B37" t="str">
        <f>"00575443"</f>
        <v>00575443</v>
      </c>
      <c r="C37" t="str">
        <f>"007"</f>
        <v>007</v>
      </c>
    </row>
    <row r="38" spans="1:3" x14ac:dyDescent="0.25">
      <c r="A38">
        <v>32</v>
      </c>
      <c r="B38" t="str">
        <f>"00116852"</f>
        <v>00116852</v>
      </c>
      <c r="C38" t="s">
        <v>6</v>
      </c>
    </row>
    <row r="39" spans="1:3" x14ac:dyDescent="0.25">
      <c r="A39">
        <v>33</v>
      </c>
      <c r="B39" t="str">
        <f>"00562619"</f>
        <v>00562619</v>
      </c>
      <c r="C39" t="s">
        <v>6</v>
      </c>
    </row>
    <row r="40" spans="1:3" x14ac:dyDescent="0.25">
      <c r="A40">
        <v>34</v>
      </c>
      <c r="B40" t="str">
        <f>"00020091"</f>
        <v>00020091</v>
      </c>
      <c r="C40" t="s">
        <v>6</v>
      </c>
    </row>
    <row r="41" spans="1:3" x14ac:dyDescent="0.25">
      <c r="A41">
        <v>35</v>
      </c>
      <c r="B41" t="str">
        <f>"00114871"</f>
        <v>00114871</v>
      </c>
      <c r="C41" t="s">
        <v>6</v>
      </c>
    </row>
    <row r="42" spans="1:3" x14ac:dyDescent="0.25">
      <c r="A42">
        <v>36</v>
      </c>
      <c r="B42" t="str">
        <f>"00011604"</f>
        <v>00011604</v>
      </c>
      <c r="C42" t="s">
        <v>6</v>
      </c>
    </row>
    <row r="43" spans="1:3" x14ac:dyDescent="0.25">
      <c r="A43">
        <v>37</v>
      </c>
      <c r="B43" t="str">
        <f>"200802009437"</f>
        <v>200802009437</v>
      </c>
      <c r="C43" t="s">
        <v>6</v>
      </c>
    </row>
    <row r="44" spans="1:3" x14ac:dyDescent="0.25">
      <c r="A44">
        <v>38</v>
      </c>
      <c r="B44" t="str">
        <f>"00130361"</f>
        <v>00130361</v>
      </c>
      <c r="C44" t="s">
        <v>6</v>
      </c>
    </row>
    <row r="45" spans="1:3" x14ac:dyDescent="0.25">
      <c r="A45">
        <v>39</v>
      </c>
      <c r="B45" t="str">
        <f>"201506001688"</f>
        <v>201506001688</v>
      </c>
      <c r="C45" t="str">
        <f>"006"</f>
        <v>006</v>
      </c>
    </row>
    <row r="46" spans="1:3" x14ac:dyDescent="0.25">
      <c r="A46">
        <v>40</v>
      </c>
      <c r="B46" t="str">
        <f>"201406001460"</f>
        <v>201406001460</v>
      </c>
      <c r="C46" t="s">
        <v>6</v>
      </c>
    </row>
    <row r="47" spans="1:3" x14ac:dyDescent="0.25">
      <c r="A47">
        <v>41</v>
      </c>
      <c r="B47" t="str">
        <f>"201604001549"</f>
        <v>201604001549</v>
      </c>
      <c r="C47" t="str">
        <f>"010"</f>
        <v>010</v>
      </c>
    </row>
    <row r="48" spans="1:3" x14ac:dyDescent="0.25">
      <c r="A48">
        <v>42</v>
      </c>
      <c r="B48" t="str">
        <f>"201410000545"</f>
        <v>201410000545</v>
      </c>
      <c r="C48" t="s">
        <v>6</v>
      </c>
    </row>
    <row r="49" spans="1:3" x14ac:dyDescent="0.25">
      <c r="A49">
        <v>43</v>
      </c>
      <c r="B49" t="str">
        <f>"201402002778"</f>
        <v>201402002778</v>
      </c>
      <c r="C49" t="s">
        <v>6</v>
      </c>
    </row>
    <row r="50" spans="1:3" x14ac:dyDescent="0.25">
      <c r="A50">
        <v>44</v>
      </c>
      <c r="B50" t="str">
        <f>"201410003334"</f>
        <v>201410003334</v>
      </c>
      <c r="C50" t="str">
        <f>"010"</f>
        <v>010</v>
      </c>
    </row>
    <row r="51" spans="1:3" x14ac:dyDescent="0.25">
      <c r="A51">
        <v>45</v>
      </c>
      <c r="B51" t="str">
        <f>"201402008159"</f>
        <v>201402008159</v>
      </c>
      <c r="C51" t="s">
        <v>6</v>
      </c>
    </row>
    <row r="52" spans="1:3" x14ac:dyDescent="0.25">
      <c r="A52">
        <v>46</v>
      </c>
      <c r="B52" t="str">
        <f>"00027944"</f>
        <v>00027944</v>
      </c>
      <c r="C52" t="s">
        <v>10</v>
      </c>
    </row>
    <row r="53" spans="1:3" x14ac:dyDescent="0.25">
      <c r="A53">
        <v>47</v>
      </c>
      <c r="B53" t="str">
        <f>"00539062"</f>
        <v>00539062</v>
      </c>
      <c r="C53" t="s">
        <v>6</v>
      </c>
    </row>
    <row r="54" spans="1:3" x14ac:dyDescent="0.25">
      <c r="A54">
        <v>48</v>
      </c>
      <c r="B54" t="str">
        <f>"201406009071"</f>
        <v>201406009071</v>
      </c>
      <c r="C54" t="s">
        <v>6</v>
      </c>
    </row>
    <row r="55" spans="1:3" x14ac:dyDescent="0.25">
      <c r="A55">
        <v>49</v>
      </c>
      <c r="B55" t="str">
        <f>"00820734"</f>
        <v>00820734</v>
      </c>
      <c r="C55" t="str">
        <f>"009"</f>
        <v>009</v>
      </c>
    </row>
    <row r="56" spans="1:3" x14ac:dyDescent="0.25">
      <c r="A56">
        <v>50</v>
      </c>
      <c r="B56" t="str">
        <f>"00615871"</f>
        <v>00615871</v>
      </c>
      <c r="C56" t="s">
        <v>6</v>
      </c>
    </row>
    <row r="57" spans="1:3" x14ac:dyDescent="0.25">
      <c r="A57">
        <v>51</v>
      </c>
      <c r="B57" t="str">
        <f>"201507002698"</f>
        <v>201507002698</v>
      </c>
      <c r="C57" t="s">
        <v>7</v>
      </c>
    </row>
    <row r="58" spans="1:3" x14ac:dyDescent="0.25">
      <c r="A58">
        <v>52</v>
      </c>
      <c r="B58" t="str">
        <f>"00820566"</f>
        <v>00820566</v>
      </c>
      <c r="C58" t="s">
        <v>6</v>
      </c>
    </row>
    <row r="61" spans="1:3" x14ac:dyDescent="0.25">
      <c r="A61" t="s">
        <v>11</v>
      </c>
    </row>
    <row r="62" spans="1:3" x14ac:dyDescent="0.25">
      <c r="A62" t="s">
        <v>12</v>
      </c>
    </row>
    <row r="63" spans="1:3" x14ac:dyDescent="0.25">
      <c r="A63" t="s"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10Κ_2021_ΠΕ_ΑΠΟΡΡΙΠΤΕΟΙ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Lymperis Stavros</cp:lastModifiedBy>
  <cp:lastPrinted>2022-09-08T08:55:49Z</cp:lastPrinted>
  <dcterms:created xsi:type="dcterms:W3CDTF">2022-09-08T08:56:38Z</dcterms:created>
  <dcterms:modified xsi:type="dcterms:W3CDTF">2022-09-08T09:19:29Z</dcterms:modified>
</cp:coreProperties>
</file>