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13_ncr:40009_{14C3065E-4D4C-4118-B45A-8A4DD4F088BA}" xr6:coauthVersionLast="36" xr6:coauthVersionMax="36" xr10:uidLastSave="{00000000-0000-0000-0000-000000000000}"/>
  <bookViews>
    <workbookView xWindow="0" yWindow="0" windowWidth="18255" windowHeight="11460"/>
  </bookViews>
  <sheets>
    <sheet name="10Κ_2021_Δ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C11" i="1"/>
  <c r="B12" i="1"/>
  <c r="C12" i="1"/>
  <c r="B13" i="1"/>
  <c r="C13" i="1"/>
  <c r="B14" i="1"/>
  <c r="C14" i="1"/>
  <c r="B15" i="1"/>
  <c r="B16" i="1"/>
  <c r="C16" i="1"/>
  <c r="B17" i="1"/>
  <c r="B18" i="1"/>
  <c r="B19" i="1"/>
  <c r="C19" i="1"/>
  <c r="B20" i="1"/>
  <c r="B21" i="1"/>
  <c r="B22" i="1"/>
  <c r="B23" i="1"/>
  <c r="C23" i="1"/>
  <c r="B24" i="1"/>
  <c r="C24" i="1"/>
  <c r="B25" i="1"/>
  <c r="B26" i="1"/>
  <c r="B27" i="1"/>
  <c r="B28" i="1"/>
  <c r="B29" i="1"/>
  <c r="B30" i="1"/>
  <c r="B31" i="1"/>
  <c r="B32" i="1"/>
  <c r="C32" i="1"/>
  <c r="B33" i="1"/>
  <c r="B34" i="1"/>
  <c r="B35" i="1"/>
  <c r="B36" i="1"/>
  <c r="C36" i="1"/>
  <c r="B37" i="1"/>
  <c r="C37" i="1"/>
  <c r="B38" i="1"/>
  <c r="B39" i="1"/>
  <c r="B40" i="1"/>
  <c r="B41" i="1"/>
  <c r="B42" i="1"/>
  <c r="B43" i="1"/>
  <c r="B44" i="1"/>
  <c r="B45" i="1"/>
  <c r="B46" i="1"/>
  <c r="C46" i="1"/>
  <c r="B47" i="1"/>
  <c r="B48" i="1"/>
  <c r="B49" i="1"/>
  <c r="B50" i="1"/>
  <c r="B51" i="1"/>
  <c r="C51" i="1"/>
  <c r="B52" i="1"/>
  <c r="B53" i="1"/>
  <c r="B54" i="1"/>
  <c r="B55" i="1"/>
  <c r="C55" i="1"/>
  <c r="B56" i="1"/>
  <c r="B57" i="1"/>
  <c r="B58" i="1"/>
  <c r="C58" i="1"/>
  <c r="B59" i="1"/>
  <c r="B60" i="1"/>
  <c r="B61" i="1"/>
  <c r="C61" i="1"/>
  <c r="B62" i="1"/>
  <c r="B63" i="1"/>
  <c r="B64" i="1"/>
  <c r="C64" i="1"/>
  <c r="B65" i="1"/>
  <c r="B66" i="1"/>
  <c r="B67" i="1"/>
  <c r="B68" i="1"/>
  <c r="B69" i="1"/>
  <c r="B70" i="1"/>
  <c r="B71" i="1"/>
  <c r="B72" i="1"/>
  <c r="B73" i="1"/>
  <c r="C73" i="1"/>
  <c r="B74" i="1"/>
  <c r="B75" i="1"/>
  <c r="B76" i="1"/>
  <c r="C76" i="1"/>
  <c r="B77" i="1"/>
  <c r="B78" i="1"/>
  <c r="B79" i="1"/>
  <c r="B80" i="1"/>
  <c r="B81" i="1"/>
  <c r="C81" i="1"/>
  <c r="B82" i="1"/>
  <c r="B83" i="1"/>
  <c r="B84" i="1"/>
  <c r="B85" i="1"/>
  <c r="B86" i="1"/>
  <c r="B87" i="1"/>
  <c r="B88" i="1"/>
  <c r="B89" i="1"/>
  <c r="C89" i="1"/>
  <c r="B90" i="1"/>
  <c r="B91" i="1"/>
  <c r="C91" i="1"/>
  <c r="B92" i="1"/>
  <c r="C92" i="1"/>
  <c r="B93" i="1"/>
  <c r="B94" i="1"/>
  <c r="C94" i="1"/>
  <c r="B95" i="1"/>
  <c r="B96" i="1"/>
  <c r="B97" i="1"/>
  <c r="B98" i="1"/>
  <c r="C98" i="1"/>
  <c r="B99" i="1"/>
  <c r="B100" i="1"/>
  <c r="B101" i="1"/>
  <c r="B102" i="1"/>
  <c r="B103" i="1"/>
  <c r="B104" i="1"/>
  <c r="B105" i="1"/>
  <c r="C105" i="1"/>
  <c r="B106" i="1"/>
  <c r="B107" i="1"/>
  <c r="B108" i="1"/>
  <c r="C108" i="1"/>
  <c r="B109" i="1"/>
  <c r="C109" i="1"/>
  <c r="B110" i="1"/>
  <c r="C110" i="1"/>
  <c r="B111" i="1"/>
  <c r="B112" i="1"/>
  <c r="C112" i="1"/>
  <c r="B113" i="1"/>
  <c r="C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C129" i="1"/>
  <c r="B130" i="1"/>
  <c r="B131" i="1"/>
  <c r="B132" i="1"/>
  <c r="B133" i="1"/>
  <c r="C133" i="1"/>
  <c r="B134" i="1"/>
  <c r="B135" i="1"/>
  <c r="B136" i="1"/>
  <c r="B137" i="1"/>
  <c r="B138" i="1"/>
  <c r="B139" i="1"/>
  <c r="B140" i="1"/>
  <c r="B141" i="1"/>
  <c r="B142" i="1"/>
  <c r="B143" i="1"/>
  <c r="C143" i="1"/>
  <c r="B144" i="1"/>
  <c r="B145" i="1"/>
  <c r="C145" i="1"/>
  <c r="B146" i="1"/>
  <c r="B147" i="1"/>
  <c r="B148" i="1"/>
  <c r="B149" i="1"/>
  <c r="B150" i="1"/>
  <c r="B151" i="1"/>
  <c r="C151" i="1"/>
  <c r="B152" i="1"/>
  <c r="C152" i="1"/>
  <c r="B153" i="1"/>
  <c r="B154" i="1"/>
  <c r="C154" i="1"/>
  <c r="B155" i="1"/>
  <c r="C155" i="1"/>
  <c r="B156" i="1"/>
  <c r="B157" i="1"/>
  <c r="C157" i="1"/>
  <c r="B158" i="1"/>
  <c r="B159" i="1"/>
  <c r="C159" i="1"/>
</calcChain>
</file>

<file path=xl/sharedStrings.xml><?xml version="1.0" encoding="utf-8"?>
<sst xmlns="http://schemas.openxmlformats.org/spreadsheetml/2006/main" count="121" uniqueCount="20">
  <si>
    <t>ΠΛΗΡΩΣΗ ΘΕΣΕΩΝ ΜΕ ΣΕΙΡΑ ΠΡΟΤΕΡΑΙΟΤΗΤΑΣ (ΑΡΘΡΟ 18/Ν. 2190/1994) ΠΡΟΚΗΡΥΞΗ 10Κ/2021/22/12/2021</t>
  </si>
  <si>
    <t>Κ Α Τ Α Σ Τ Α Σ Η    Α Π Ο Ρ Ρ Ι Π Τ Ε Ω Ν</t>
  </si>
  <si>
    <t>ΔΕΥΤΕΡΟΒΑΘΜΙΑΣ ΕΚΠΑΙΔΕΥΣΗΣ (ΔΕ)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</si>
  <si>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</si>
  <si>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</si>
  <si>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</si>
  <si>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</si>
  <si>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</si>
  <si>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ΕΛΛΕΙΨΗ ΤΙΤΛΟΥ, 014, 015</t>
  </si>
  <si>
    <t>ΜΗ ΥΠΟΒΟΛΗ ΑΠΟΔΕΚΤΟΥ, ΣΥΜΦΩΝΑ ΜΕ ΤΗΝ ΠΡΟΚΗΡΥΞΗ, ΒΑΣΙΚΟΥ ΤΙΤΛΟΥ ΣΠΟΥΔΩΝ (ΕΛΛΕΙΨΗ ΤΙΤΛΟΥ)</t>
  </si>
  <si>
    <t>ΟΡΙΟ ΗΛΙΚΙΑΣ ΥΠΟΨΗΦΙΟΥ</t>
  </si>
  <si>
    <t>014, 015</t>
  </si>
  <si>
    <t>ΠΑΡΑΒΟΛΟ ΔΕΣΜΕΥΜΕΝΟ Σ΄ ΑΛΛΗ ΠΡΟΚΗΡΥΞΗ</t>
  </si>
  <si>
    <t>030, 031</t>
  </si>
  <si>
    <t>017, 022</t>
  </si>
  <si>
    <t>ΜΗ ΚΑΤΑΒΟΛΗ ΠΑΡΑΒΟΛΟΥ, ΜΗ ΥΠΟΒΟΛΗ ΔΙΚΑΙΟΛΟΓΗΤΙΚΩΝ</t>
  </si>
  <si>
    <t>018, 021, 030, 031</t>
  </si>
  <si>
    <t>014, 016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</si>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</sst>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4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"00237856"</f>
        <v>00237856</v>
      </c>
      <c r="C7" t="s">
        <v>6</v>
      </c>
    </row>
    <row r="8" spans="1:3" x14ac:dyDescent="0.25">
      <c r="A8">
        <v>2</v>
      </c>
      <c r="B8" t="str">
        <f>"00249312"</f>
        <v>00249312</v>
      </c>
      <c r="C8" t="s">
        <v>7</v>
      </c>
    </row>
    <row r="9" spans="1:3" x14ac:dyDescent="0.25">
      <c r="A9">
        <v>3</v>
      </c>
      <c r="B9" t="str">
        <f>"00315835"</f>
        <v>00315835</v>
      </c>
      <c r="C9" t="s">
        <v>7</v>
      </c>
    </row>
    <row r="10" spans="1:3" x14ac:dyDescent="0.25">
      <c r="A10">
        <v>4</v>
      </c>
      <c r="B10" t="str">
        <f>"00547382"</f>
        <v>00547382</v>
      </c>
      <c r="C10" t="s">
        <v>7</v>
      </c>
    </row>
    <row r="11" spans="1:3" x14ac:dyDescent="0.25">
      <c r="A11">
        <v>5</v>
      </c>
      <c r="B11" t="str">
        <f>"00315356"</f>
        <v>00315356</v>
      </c>
      <c r="C11" t="str">
        <f>"020"</f>
        <v>020</v>
      </c>
    </row>
    <row r="12" spans="1:3" x14ac:dyDescent="0.25">
      <c r="A12">
        <v>6</v>
      </c>
      <c r="B12" t="str">
        <f>"00819915"</f>
        <v>00819915</v>
      </c>
      <c r="C12" t="str">
        <f>"017"</f>
        <v>017</v>
      </c>
    </row>
    <row r="13" spans="1:3" x14ac:dyDescent="0.25">
      <c r="A13">
        <v>7</v>
      </c>
      <c r="B13" t="str">
        <f>"00820820"</f>
        <v>00820820</v>
      </c>
      <c r="C13" t="str">
        <f>"017"</f>
        <v>017</v>
      </c>
    </row>
    <row r="14" spans="1:3" x14ac:dyDescent="0.25">
      <c r="A14">
        <v>8</v>
      </c>
      <c r="B14" t="str">
        <f>"00315595"</f>
        <v>00315595</v>
      </c>
      <c r="C14" t="str">
        <f>"017"</f>
        <v>017</v>
      </c>
    </row>
    <row r="15" spans="1:3" x14ac:dyDescent="0.25">
      <c r="A15">
        <v>9</v>
      </c>
      <c r="B15" t="str">
        <f>"00169939"</f>
        <v>00169939</v>
      </c>
      <c r="C15" t="s">
        <v>6</v>
      </c>
    </row>
    <row r="16" spans="1:3" x14ac:dyDescent="0.25">
      <c r="A16">
        <v>10</v>
      </c>
      <c r="B16" t="str">
        <f>"00142405"</f>
        <v>00142405</v>
      </c>
      <c r="C16" t="str">
        <f>"017"</f>
        <v>017</v>
      </c>
    </row>
    <row r="17" spans="1:3" x14ac:dyDescent="0.25">
      <c r="A17">
        <v>11</v>
      </c>
      <c r="B17" t="str">
        <f>"201406011557"</f>
        <v>201406011557</v>
      </c>
      <c r="C17" t="s">
        <v>8</v>
      </c>
    </row>
    <row r="18" spans="1:3" x14ac:dyDescent="0.25">
      <c r="A18">
        <v>12</v>
      </c>
      <c r="B18" t="str">
        <f>"00023025"</f>
        <v>00023025</v>
      </c>
      <c r="C18" t="s">
        <v>6</v>
      </c>
    </row>
    <row r="19" spans="1:3" x14ac:dyDescent="0.25">
      <c r="A19">
        <v>13</v>
      </c>
      <c r="B19" t="str">
        <f>"201410011379"</f>
        <v>201410011379</v>
      </c>
      <c r="C19" t="str">
        <f>"027"</f>
        <v>027</v>
      </c>
    </row>
    <row r="20" spans="1:3" x14ac:dyDescent="0.25">
      <c r="A20">
        <v>14</v>
      </c>
      <c r="B20" t="str">
        <f>"00145746"</f>
        <v>00145746</v>
      </c>
      <c r="C20" t="s">
        <v>6</v>
      </c>
    </row>
    <row r="21" spans="1:3" x14ac:dyDescent="0.25">
      <c r="A21">
        <v>15</v>
      </c>
      <c r="B21" t="str">
        <f>"00819623"</f>
        <v>00819623</v>
      </c>
      <c r="C21" t="s">
        <v>6</v>
      </c>
    </row>
    <row r="22" spans="1:3" x14ac:dyDescent="0.25">
      <c r="A22">
        <v>16</v>
      </c>
      <c r="B22" t="str">
        <f>"201511033251"</f>
        <v>201511033251</v>
      </c>
      <c r="C22" t="s">
        <v>9</v>
      </c>
    </row>
    <row r="23" spans="1:3" x14ac:dyDescent="0.25">
      <c r="A23">
        <v>17</v>
      </c>
      <c r="B23" t="str">
        <f>"00315846"</f>
        <v>00315846</v>
      </c>
      <c r="C23" t="str">
        <f>"026"</f>
        <v>026</v>
      </c>
    </row>
    <row r="24" spans="1:3" x14ac:dyDescent="0.25">
      <c r="A24">
        <v>18</v>
      </c>
      <c r="B24" t="str">
        <f>"00042833"</f>
        <v>00042833</v>
      </c>
      <c r="C24" t="str">
        <f>"017"</f>
        <v>017</v>
      </c>
    </row>
    <row r="25" spans="1:3" x14ac:dyDescent="0.25">
      <c r="A25">
        <v>19</v>
      </c>
      <c r="B25" t="str">
        <f>"00757894"</f>
        <v>00757894</v>
      </c>
      <c r="C25" t="s">
        <v>6</v>
      </c>
    </row>
    <row r="26" spans="1:3" x14ac:dyDescent="0.25">
      <c r="A26">
        <v>20</v>
      </c>
      <c r="B26" t="str">
        <f>"201410008896"</f>
        <v>201410008896</v>
      </c>
      <c r="C26" t="s">
        <v>7</v>
      </c>
    </row>
    <row r="27" spans="1:3" x14ac:dyDescent="0.25">
      <c r="A27">
        <v>21</v>
      </c>
      <c r="B27" t="str">
        <f>"00804260"</f>
        <v>00804260</v>
      </c>
      <c r="C27" t="s">
        <v>7</v>
      </c>
    </row>
    <row r="28" spans="1:3" x14ac:dyDescent="0.25">
      <c r="A28">
        <v>22</v>
      </c>
      <c r="B28" t="str">
        <f>"00271185"</f>
        <v>00271185</v>
      </c>
      <c r="C28" t="s">
        <v>7</v>
      </c>
    </row>
    <row r="29" spans="1:3" x14ac:dyDescent="0.25">
      <c r="A29">
        <v>23</v>
      </c>
      <c r="B29" t="str">
        <f>"00276698"</f>
        <v>00276698</v>
      </c>
      <c r="C29" t="s">
        <v>7</v>
      </c>
    </row>
    <row r="30" spans="1:3" x14ac:dyDescent="0.25">
      <c r="A30">
        <v>24</v>
      </c>
      <c r="B30" t="str">
        <f>"00022474"</f>
        <v>00022474</v>
      </c>
      <c r="C30" t="s">
        <v>6</v>
      </c>
    </row>
    <row r="31" spans="1:3" x14ac:dyDescent="0.25">
      <c r="A31">
        <v>25</v>
      </c>
      <c r="B31" t="str">
        <f>"00334692"</f>
        <v>00334692</v>
      </c>
      <c r="C31" t="s">
        <v>7</v>
      </c>
    </row>
    <row r="32" spans="1:3" x14ac:dyDescent="0.25">
      <c r="A32">
        <v>26</v>
      </c>
      <c r="B32" t="str">
        <f>"201511032669"</f>
        <v>201511032669</v>
      </c>
      <c r="C32" t="str">
        <f>"027"</f>
        <v>027</v>
      </c>
    </row>
    <row r="33" spans="1:3" x14ac:dyDescent="0.25">
      <c r="A33">
        <v>27</v>
      </c>
      <c r="B33" t="str">
        <f>"00796274"</f>
        <v>00796274</v>
      </c>
      <c r="C33" t="s">
        <v>10</v>
      </c>
    </row>
    <row r="34" spans="1:3" x14ac:dyDescent="0.25">
      <c r="A34">
        <v>28</v>
      </c>
      <c r="B34" t="str">
        <f>"00548494"</f>
        <v>00548494</v>
      </c>
      <c r="C34" t="s">
        <v>6</v>
      </c>
    </row>
    <row r="35" spans="1:3" x14ac:dyDescent="0.25">
      <c r="A35">
        <v>29</v>
      </c>
      <c r="B35" t="str">
        <f>"00121544"</f>
        <v>00121544</v>
      </c>
      <c r="C35" t="s">
        <v>6</v>
      </c>
    </row>
    <row r="36" spans="1:3" x14ac:dyDescent="0.25">
      <c r="A36">
        <v>30</v>
      </c>
      <c r="B36" t="str">
        <f>"00339143"</f>
        <v>00339143</v>
      </c>
      <c r="C36" t="str">
        <f>"026"</f>
        <v>026</v>
      </c>
    </row>
    <row r="37" spans="1:3" x14ac:dyDescent="0.25">
      <c r="A37">
        <v>31</v>
      </c>
      <c r="B37" t="str">
        <f>"201401000549"</f>
        <v>201401000549</v>
      </c>
      <c r="C37" t="str">
        <f>"015"</f>
        <v>015</v>
      </c>
    </row>
    <row r="38" spans="1:3" x14ac:dyDescent="0.25">
      <c r="A38">
        <v>32</v>
      </c>
      <c r="B38" t="str">
        <f>"00300868"</f>
        <v>00300868</v>
      </c>
      <c r="C38" t="s">
        <v>7</v>
      </c>
    </row>
    <row r="39" spans="1:3" x14ac:dyDescent="0.25">
      <c r="A39">
        <v>33</v>
      </c>
      <c r="B39" t="str">
        <f>"00810070"</f>
        <v>00810070</v>
      </c>
      <c r="C39" t="s">
        <v>6</v>
      </c>
    </row>
    <row r="40" spans="1:3" x14ac:dyDescent="0.25">
      <c r="A40">
        <v>34</v>
      </c>
      <c r="B40" t="str">
        <f>"00814977"</f>
        <v>00814977</v>
      </c>
      <c r="C40" t="s">
        <v>6</v>
      </c>
    </row>
    <row r="41" spans="1:3" x14ac:dyDescent="0.25">
      <c r="A41">
        <v>35</v>
      </c>
      <c r="B41" t="str">
        <f>"00477770"</f>
        <v>00477770</v>
      </c>
      <c r="C41" t="s">
        <v>7</v>
      </c>
    </row>
    <row r="42" spans="1:3" x14ac:dyDescent="0.25">
      <c r="A42">
        <v>36</v>
      </c>
      <c r="B42" t="str">
        <f>"201406006757"</f>
        <v>201406006757</v>
      </c>
      <c r="C42" t="s">
        <v>7</v>
      </c>
    </row>
    <row r="43" spans="1:3" x14ac:dyDescent="0.25">
      <c r="A43">
        <v>37</v>
      </c>
      <c r="B43" t="str">
        <f>"00647405"</f>
        <v>00647405</v>
      </c>
      <c r="C43" t="s">
        <v>6</v>
      </c>
    </row>
    <row r="44" spans="1:3" x14ac:dyDescent="0.25">
      <c r="A44">
        <v>38</v>
      </c>
      <c r="B44" t="str">
        <f>"200801001288"</f>
        <v>200801001288</v>
      </c>
      <c r="C44" t="s">
        <v>11</v>
      </c>
    </row>
    <row r="45" spans="1:3" x14ac:dyDescent="0.25">
      <c r="A45">
        <v>39</v>
      </c>
      <c r="B45" t="str">
        <f>"00009194"</f>
        <v>00009194</v>
      </c>
      <c r="C45" t="s">
        <v>12</v>
      </c>
    </row>
    <row r="46" spans="1:3" x14ac:dyDescent="0.25">
      <c r="A46">
        <v>40</v>
      </c>
      <c r="B46" t="str">
        <f>"00224816"</f>
        <v>00224816</v>
      </c>
      <c r="C46" t="str">
        <f>"014"</f>
        <v>014</v>
      </c>
    </row>
    <row r="47" spans="1:3" x14ac:dyDescent="0.25">
      <c r="A47">
        <v>41</v>
      </c>
      <c r="B47" t="str">
        <f>"200801001154"</f>
        <v>200801001154</v>
      </c>
      <c r="C47" t="s">
        <v>7</v>
      </c>
    </row>
    <row r="48" spans="1:3" x14ac:dyDescent="0.25">
      <c r="A48">
        <v>42</v>
      </c>
      <c r="B48" t="str">
        <f>"201511008321"</f>
        <v>201511008321</v>
      </c>
      <c r="C48" t="s">
        <v>6</v>
      </c>
    </row>
    <row r="49" spans="1:3" x14ac:dyDescent="0.25">
      <c r="A49">
        <v>43</v>
      </c>
      <c r="B49" t="str">
        <f>"00716688"</f>
        <v>00716688</v>
      </c>
      <c r="C49" t="s">
        <v>6</v>
      </c>
    </row>
    <row r="50" spans="1:3" x14ac:dyDescent="0.25">
      <c r="A50">
        <v>44</v>
      </c>
      <c r="B50" t="str">
        <f>"00336158"</f>
        <v>00336158</v>
      </c>
      <c r="C50" t="s">
        <v>6</v>
      </c>
    </row>
    <row r="51" spans="1:3" x14ac:dyDescent="0.25">
      <c r="A51">
        <v>45</v>
      </c>
      <c r="B51" t="str">
        <f>"00140203"</f>
        <v>00140203</v>
      </c>
      <c r="C51" t="str">
        <f>"014"</f>
        <v>014</v>
      </c>
    </row>
    <row r="52" spans="1:3" x14ac:dyDescent="0.25">
      <c r="A52">
        <v>46</v>
      </c>
      <c r="B52" t="str">
        <f>"00249705"</f>
        <v>00249705</v>
      </c>
      <c r="C52" t="s">
        <v>13</v>
      </c>
    </row>
    <row r="53" spans="1:3" x14ac:dyDescent="0.25">
      <c r="A53">
        <v>47</v>
      </c>
      <c r="B53" t="str">
        <f>"201003000058"</f>
        <v>201003000058</v>
      </c>
      <c r="C53" t="s">
        <v>11</v>
      </c>
    </row>
    <row r="54" spans="1:3" x14ac:dyDescent="0.25">
      <c r="A54">
        <v>48</v>
      </c>
      <c r="B54" t="str">
        <f>"201507001221"</f>
        <v>201507001221</v>
      </c>
      <c r="C54" t="s">
        <v>7</v>
      </c>
    </row>
    <row r="55" spans="1:3" x14ac:dyDescent="0.25">
      <c r="A55">
        <v>49</v>
      </c>
      <c r="B55" t="str">
        <f>"00294594"</f>
        <v>00294594</v>
      </c>
      <c r="C55" t="str">
        <f>"016"</f>
        <v>016</v>
      </c>
    </row>
    <row r="56" spans="1:3" x14ac:dyDescent="0.25">
      <c r="A56">
        <v>50</v>
      </c>
      <c r="B56" t="str">
        <f>"00503956"</f>
        <v>00503956</v>
      </c>
      <c r="C56" t="s">
        <v>14</v>
      </c>
    </row>
    <row r="57" spans="1:3" x14ac:dyDescent="0.25">
      <c r="A57">
        <v>51</v>
      </c>
      <c r="B57" t="str">
        <f>"00141163"</f>
        <v>00141163</v>
      </c>
      <c r="C57" t="s">
        <v>6</v>
      </c>
    </row>
    <row r="58" spans="1:3" x14ac:dyDescent="0.25">
      <c r="A58">
        <v>52</v>
      </c>
      <c r="B58" t="str">
        <f>"00142462"</f>
        <v>00142462</v>
      </c>
      <c r="C58" t="str">
        <f>"027"</f>
        <v>027</v>
      </c>
    </row>
    <row r="59" spans="1:3" x14ac:dyDescent="0.25">
      <c r="A59">
        <v>53</v>
      </c>
      <c r="B59" t="str">
        <f>"00039163"</f>
        <v>00039163</v>
      </c>
      <c r="C59" t="s">
        <v>7</v>
      </c>
    </row>
    <row r="60" spans="1:3" x14ac:dyDescent="0.25">
      <c r="A60">
        <v>54</v>
      </c>
      <c r="B60" t="str">
        <f>"00791063"</f>
        <v>00791063</v>
      </c>
      <c r="C60" t="s">
        <v>6</v>
      </c>
    </row>
    <row r="61" spans="1:3" x14ac:dyDescent="0.25">
      <c r="A61">
        <v>55</v>
      </c>
      <c r="B61" t="str">
        <f>"00128947"</f>
        <v>00128947</v>
      </c>
      <c r="C61" t="str">
        <f>"014"</f>
        <v>014</v>
      </c>
    </row>
    <row r="62" spans="1:3" x14ac:dyDescent="0.25">
      <c r="A62">
        <v>56</v>
      </c>
      <c r="B62" t="str">
        <f>"201604001352"</f>
        <v>201604001352</v>
      </c>
      <c r="C62" t="s">
        <v>6</v>
      </c>
    </row>
    <row r="63" spans="1:3" x14ac:dyDescent="0.25">
      <c r="A63">
        <v>57</v>
      </c>
      <c r="B63" t="str">
        <f>"00812724"</f>
        <v>00812724</v>
      </c>
      <c r="C63" t="s">
        <v>7</v>
      </c>
    </row>
    <row r="64" spans="1:3" x14ac:dyDescent="0.25">
      <c r="A64">
        <v>58</v>
      </c>
      <c r="B64" t="str">
        <f>"200712002370"</f>
        <v>200712002370</v>
      </c>
      <c r="C64" t="str">
        <f>"014"</f>
        <v>014</v>
      </c>
    </row>
    <row r="65" spans="1:3" x14ac:dyDescent="0.25">
      <c r="A65">
        <v>59</v>
      </c>
      <c r="B65" t="str">
        <f>"201402000855"</f>
        <v>201402000855</v>
      </c>
      <c r="C65" t="s">
        <v>11</v>
      </c>
    </row>
    <row r="66" spans="1:3" x14ac:dyDescent="0.25">
      <c r="A66">
        <v>60</v>
      </c>
      <c r="B66" t="str">
        <f>"00819686"</f>
        <v>00819686</v>
      </c>
      <c r="C66" t="s">
        <v>6</v>
      </c>
    </row>
    <row r="67" spans="1:3" x14ac:dyDescent="0.25">
      <c r="A67">
        <v>61</v>
      </c>
      <c r="B67" t="str">
        <f>"00789139"</f>
        <v>00789139</v>
      </c>
      <c r="C67" t="s">
        <v>10</v>
      </c>
    </row>
    <row r="68" spans="1:3" x14ac:dyDescent="0.25">
      <c r="A68">
        <v>62</v>
      </c>
      <c r="B68" t="str">
        <f>"00603854"</f>
        <v>00603854</v>
      </c>
      <c r="C68" t="s">
        <v>13</v>
      </c>
    </row>
    <row r="69" spans="1:3" x14ac:dyDescent="0.25">
      <c r="A69">
        <v>63</v>
      </c>
      <c r="B69" t="str">
        <f>"00454889"</f>
        <v>00454889</v>
      </c>
      <c r="C69" t="s">
        <v>7</v>
      </c>
    </row>
    <row r="70" spans="1:3" x14ac:dyDescent="0.25">
      <c r="A70">
        <v>64</v>
      </c>
      <c r="B70" t="str">
        <f>"00228454"</f>
        <v>00228454</v>
      </c>
      <c r="C70" t="s">
        <v>6</v>
      </c>
    </row>
    <row r="71" spans="1:3" x14ac:dyDescent="0.25">
      <c r="A71">
        <v>65</v>
      </c>
      <c r="B71" t="str">
        <f>"00286844"</f>
        <v>00286844</v>
      </c>
      <c r="C71" t="s">
        <v>9</v>
      </c>
    </row>
    <row r="72" spans="1:3" x14ac:dyDescent="0.25">
      <c r="A72">
        <v>66</v>
      </c>
      <c r="B72" t="str">
        <f>"00658269"</f>
        <v>00658269</v>
      </c>
      <c r="C72" t="s">
        <v>6</v>
      </c>
    </row>
    <row r="73" spans="1:3" x14ac:dyDescent="0.25">
      <c r="A73">
        <v>67</v>
      </c>
      <c r="B73" t="str">
        <f>"00292292"</f>
        <v>00292292</v>
      </c>
      <c r="C73" t="str">
        <f>"028"</f>
        <v>028</v>
      </c>
    </row>
    <row r="74" spans="1:3" x14ac:dyDescent="0.25">
      <c r="A74">
        <v>68</v>
      </c>
      <c r="B74" t="str">
        <f>"00647924"</f>
        <v>00647924</v>
      </c>
      <c r="C74" t="s">
        <v>6</v>
      </c>
    </row>
    <row r="75" spans="1:3" x14ac:dyDescent="0.25">
      <c r="A75">
        <v>69</v>
      </c>
      <c r="B75" t="str">
        <f>"00821001"</f>
        <v>00821001</v>
      </c>
      <c r="C75" t="s">
        <v>7</v>
      </c>
    </row>
    <row r="76" spans="1:3" x14ac:dyDescent="0.25">
      <c r="A76">
        <v>70</v>
      </c>
      <c r="B76" t="str">
        <f>"00664965"</f>
        <v>00664965</v>
      </c>
      <c r="C76" t="str">
        <f>"026"</f>
        <v>026</v>
      </c>
    </row>
    <row r="77" spans="1:3" x14ac:dyDescent="0.25">
      <c r="A77">
        <v>71</v>
      </c>
      <c r="B77" t="str">
        <f>"201604004281"</f>
        <v>201604004281</v>
      </c>
      <c r="C77" t="s">
        <v>6</v>
      </c>
    </row>
    <row r="78" spans="1:3" x14ac:dyDescent="0.25">
      <c r="A78">
        <v>72</v>
      </c>
      <c r="B78" t="str">
        <f>"00821031"</f>
        <v>00821031</v>
      </c>
      <c r="C78" t="s">
        <v>6</v>
      </c>
    </row>
    <row r="79" spans="1:3" x14ac:dyDescent="0.25">
      <c r="A79">
        <v>73</v>
      </c>
      <c r="B79" t="str">
        <f>"00019716"</f>
        <v>00019716</v>
      </c>
      <c r="C79" t="s">
        <v>7</v>
      </c>
    </row>
    <row r="80" spans="1:3" x14ac:dyDescent="0.25">
      <c r="A80">
        <v>74</v>
      </c>
      <c r="B80" t="str">
        <f>"00140240"</f>
        <v>00140240</v>
      </c>
      <c r="C80" t="s">
        <v>7</v>
      </c>
    </row>
    <row r="81" spans="1:3" x14ac:dyDescent="0.25">
      <c r="A81">
        <v>75</v>
      </c>
      <c r="B81" t="str">
        <f>"00096390"</f>
        <v>00096390</v>
      </c>
      <c r="C81" t="str">
        <f>"020"</f>
        <v>020</v>
      </c>
    </row>
    <row r="82" spans="1:3" x14ac:dyDescent="0.25">
      <c r="A82">
        <v>76</v>
      </c>
      <c r="B82" t="str">
        <f>"00261097"</f>
        <v>00261097</v>
      </c>
      <c r="C82" t="s">
        <v>14</v>
      </c>
    </row>
    <row r="83" spans="1:3" x14ac:dyDescent="0.25">
      <c r="A83">
        <v>77</v>
      </c>
      <c r="B83" t="str">
        <f>"00684798"</f>
        <v>00684798</v>
      </c>
      <c r="C83" t="s">
        <v>7</v>
      </c>
    </row>
    <row r="84" spans="1:3" x14ac:dyDescent="0.25">
      <c r="A84">
        <v>78</v>
      </c>
      <c r="B84" t="str">
        <f>"201409004684"</f>
        <v>201409004684</v>
      </c>
      <c r="C84" t="s">
        <v>7</v>
      </c>
    </row>
    <row r="85" spans="1:3" x14ac:dyDescent="0.25">
      <c r="A85">
        <v>79</v>
      </c>
      <c r="B85" t="str">
        <f>"201409001948"</f>
        <v>201409001948</v>
      </c>
      <c r="C85" t="s">
        <v>7</v>
      </c>
    </row>
    <row r="86" spans="1:3" x14ac:dyDescent="0.25">
      <c r="A86">
        <v>80</v>
      </c>
      <c r="B86" t="str">
        <f>"00820741"</f>
        <v>00820741</v>
      </c>
      <c r="C86" t="s">
        <v>6</v>
      </c>
    </row>
    <row r="87" spans="1:3" x14ac:dyDescent="0.25">
      <c r="A87">
        <v>81</v>
      </c>
      <c r="B87" t="str">
        <f>"00675438"</f>
        <v>00675438</v>
      </c>
      <c r="C87" t="s">
        <v>6</v>
      </c>
    </row>
    <row r="88" spans="1:3" x14ac:dyDescent="0.25">
      <c r="A88">
        <v>82</v>
      </c>
      <c r="B88" t="str">
        <f>"00820610"</f>
        <v>00820610</v>
      </c>
      <c r="C88" t="s">
        <v>7</v>
      </c>
    </row>
    <row r="89" spans="1:3" x14ac:dyDescent="0.25">
      <c r="A89">
        <v>83</v>
      </c>
      <c r="B89" t="str">
        <f>"00457117"</f>
        <v>00457117</v>
      </c>
      <c r="C89" t="str">
        <f>"015"</f>
        <v>015</v>
      </c>
    </row>
    <row r="90" spans="1:3" x14ac:dyDescent="0.25">
      <c r="A90">
        <v>84</v>
      </c>
      <c r="B90" t="str">
        <f>"201410005633"</f>
        <v>201410005633</v>
      </c>
      <c r="C90" t="s">
        <v>7</v>
      </c>
    </row>
    <row r="91" spans="1:3" x14ac:dyDescent="0.25">
      <c r="A91">
        <v>85</v>
      </c>
      <c r="B91" t="str">
        <f>"00155488"</f>
        <v>00155488</v>
      </c>
      <c r="C91" t="str">
        <f>"027"</f>
        <v>027</v>
      </c>
    </row>
    <row r="92" spans="1:3" x14ac:dyDescent="0.25">
      <c r="A92">
        <v>86</v>
      </c>
      <c r="B92" t="str">
        <f>"00141805"</f>
        <v>00141805</v>
      </c>
      <c r="C92" t="str">
        <f>"017"</f>
        <v>017</v>
      </c>
    </row>
    <row r="93" spans="1:3" x14ac:dyDescent="0.25">
      <c r="A93">
        <v>87</v>
      </c>
      <c r="B93" t="str">
        <f>"00252505"</f>
        <v>00252505</v>
      </c>
      <c r="C93" t="s">
        <v>6</v>
      </c>
    </row>
    <row r="94" spans="1:3" x14ac:dyDescent="0.25">
      <c r="A94">
        <v>88</v>
      </c>
      <c r="B94" t="str">
        <f>"200801001650"</f>
        <v>200801001650</v>
      </c>
      <c r="C94" t="str">
        <f>"014"</f>
        <v>014</v>
      </c>
    </row>
    <row r="95" spans="1:3" x14ac:dyDescent="0.25">
      <c r="A95">
        <v>89</v>
      </c>
      <c r="B95" t="str">
        <f>"00347768"</f>
        <v>00347768</v>
      </c>
      <c r="C95" t="s">
        <v>7</v>
      </c>
    </row>
    <row r="96" spans="1:3" x14ac:dyDescent="0.25">
      <c r="A96">
        <v>90</v>
      </c>
      <c r="B96" t="str">
        <f>"00763124"</f>
        <v>00763124</v>
      </c>
      <c r="C96" t="s">
        <v>12</v>
      </c>
    </row>
    <row r="97" spans="1:3" x14ac:dyDescent="0.25">
      <c r="A97">
        <v>91</v>
      </c>
      <c r="B97" t="str">
        <f>"00144064"</f>
        <v>00144064</v>
      </c>
      <c r="C97" t="s">
        <v>7</v>
      </c>
    </row>
    <row r="98" spans="1:3" x14ac:dyDescent="0.25">
      <c r="A98">
        <v>92</v>
      </c>
      <c r="B98" t="str">
        <f>"201410003936"</f>
        <v>201410003936</v>
      </c>
      <c r="C98" t="str">
        <f>"027"</f>
        <v>027</v>
      </c>
    </row>
    <row r="99" spans="1:3" x14ac:dyDescent="0.25">
      <c r="A99">
        <v>93</v>
      </c>
      <c r="B99" t="str">
        <f>"00547438"</f>
        <v>00547438</v>
      </c>
      <c r="C99" t="s">
        <v>6</v>
      </c>
    </row>
    <row r="100" spans="1:3" x14ac:dyDescent="0.25">
      <c r="A100">
        <v>94</v>
      </c>
      <c r="B100" t="str">
        <f>"00016401"</f>
        <v>00016401</v>
      </c>
      <c r="C100" t="s">
        <v>7</v>
      </c>
    </row>
    <row r="101" spans="1:3" x14ac:dyDescent="0.25">
      <c r="A101">
        <v>95</v>
      </c>
      <c r="B101" t="str">
        <f>"00820128"</f>
        <v>00820128</v>
      </c>
      <c r="C101" t="s">
        <v>7</v>
      </c>
    </row>
    <row r="102" spans="1:3" x14ac:dyDescent="0.25">
      <c r="A102">
        <v>96</v>
      </c>
      <c r="B102" t="str">
        <f>"00820616"</f>
        <v>00820616</v>
      </c>
      <c r="C102" t="s">
        <v>7</v>
      </c>
    </row>
    <row r="103" spans="1:3" x14ac:dyDescent="0.25">
      <c r="A103">
        <v>97</v>
      </c>
      <c r="B103" t="str">
        <f>"201410010892"</f>
        <v>201410010892</v>
      </c>
      <c r="C103" t="s">
        <v>8</v>
      </c>
    </row>
    <row r="104" spans="1:3" x14ac:dyDescent="0.25">
      <c r="A104">
        <v>98</v>
      </c>
      <c r="B104" t="str">
        <f>"00234033"</f>
        <v>00234033</v>
      </c>
      <c r="C104" t="s">
        <v>7</v>
      </c>
    </row>
    <row r="105" spans="1:3" x14ac:dyDescent="0.25">
      <c r="A105">
        <v>99</v>
      </c>
      <c r="B105" t="str">
        <f>"201402011877"</f>
        <v>201402011877</v>
      </c>
      <c r="C105" t="str">
        <f>"015"</f>
        <v>015</v>
      </c>
    </row>
    <row r="106" spans="1:3" x14ac:dyDescent="0.25">
      <c r="A106">
        <v>100</v>
      </c>
      <c r="B106" t="str">
        <f>"00347032"</f>
        <v>00347032</v>
      </c>
      <c r="C106" t="s">
        <v>6</v>
      </c>
    </row>
    <row r="107" spans="1:3" x14ac:dyDescent="0.25">
      <c r="A107">
        <v>101</v>
      </c>
      <c r="B107" t="str">
        <f>"200801011603"</f>
        <v>200801011603</v>
      </c>
      <c r="C107" t="s">
        <v>11</v>
      </c>
    </row>
    <row r="108" spans="1:3" x14ac:dyDescent="0.25">
      <c r="A108">
        <v>102</v>
      </c>
      <c r="B108" t="str">
        <f>"00290253"</f>
        <v>00290253</v>
      </c>
      <c r="C108" t="str">
        <f>"026"</f>
        <v>026</v>
      </c>
    </row>
    <row r="109" spans="1:3" x14ac:dyDescent="0.25">
      <c r="A109">
        <v>103</v>
      </c>
      <c r="B109" t="str">
        <f>"00261725"</f>
        <v>00261725</v>
      </c>
      <c r="C109" t="str">
        <f>"015"</f>
        <v>015</v>
      </c>
    </row>
    <row r="110" spans="1:3" x14ac:dyDescent="0.25">
      <c r="A110">
        <v>104</v>
      </c>
      <c r="B110" t="str">
        <f>"201410003237"</f>
        <v>201410003237</v>
      </c>
      <c r="C110" t="str">
        <f>"027"</f>
        <v>027</v>
      </c>
    </row>
    <row r="111" spans="1:3" x14ac:dyDescent="0.25">
      <c r="A111">
        <v>105</v>
      </c>
      <c r="B111" t="str">
        <f>"201511031175"</f>
        <v>201511031175</v>
      </c>
      <c r="C111" t="s">
        <v>6</v>
      </c>
    </row>
    <row r="112" spans="1:3" x14ac:dyDescent="0.25">
      <c r="A112">
        <v>106</v>
      </c>
      <c r="B112" t="str">
        <f>"201410005999"</f>
        <v>201410005999</v>
      </c>
      <c r="C112" t="str">
        <f>"026"</f>
        <v>026</v>
      </c>
    </row>
    <row r="113" spans="1:3" x14ac:dyDescent="0.25">
      <c r="A113">
        <v>107</v>
      </c>
      <c r="B113" t="str">
        <f>"00009672"</f>
        <v>00009672</v>
      </c>
      <c r="C113" t="str">
        <f>"016"</f>
        <v>016</v>
      </c>
    </row>
    <row r="114" spans="1:3" x14ac:dyDescent="0.25">
      <c r="A114">
        <v>108</v>
      </c>
      <c r="B114" t="str">
        <f>"00424369"</f>
        <v>00424369</v>
      </c>
      <c r="C114" t="s">
        <v>6</v>
      </c>
    </row>
    <row r="115" spans="1:3" x14ac:dyDescent="0.25">
      <c r="A115">
        <v>109</v>
      </c>
      <c r="B115" t="str">
        <f>"00820511"</f>
        <v>00820511</v>
      </c>
      <c r="C115" t="s">
        <v>7</v>
      </c>
    </row>
    <row r="116" spans="1:3" x14ac:dyDescent="0.25">
      <c r="A116">
        <v>110</v>
      </c>
      <c r="B116" t="str">
        <f>"200801000806"</f>
        <v>200801000806</v>
      </c>
      <c r="C116" t="s">
        <v>7</v>
      </c>
    </row>
    <row r="117" spans="1:3" x14ac:dyDescent="0.25">
      <c r="A117">
        <v>111</v>
      </c>
      <c r="B117" t="str">
        <f>"200801001617"</f>
        <v>200801001617</v>
      </c>
      <c r="C117" t="s">
        <v>7</v>
      </c>
    </row>
    <row r="118" spans="1:3" x14ac:dyDescent="0.25">
      <c r="A118">
        <v>112</v>
      </c>
      <c r="B118" t="str">
        <f>"00820830"</f>
        <v>00820830</v>
      </c>
      <c r="C118" t="s">
        <v>15</v>
      </c>
    </row>
    <row r="119" spans="1:3" x14ac:dyDescent="0.25">
      <c r="A119">
        <v>113</v>
      </c>
      <c r="B119" t="str">
        <f>"201507003409"</f>
        <v>201507003409</v>
      </c>
      <c r="C119" t="s">
        <v>16</v>
      </c>
    </row>
    <row r="120" spans="1:3" x14ac:dyDescent="0.25">
      <c r="A120">
        <v>114</v>
      </c>
      <c r="B120" t="str">
        <f>"00142672"</f>
        <v>00142672</v>
      </c>
      <c r="C120" t="s">
        <v>6</v>
      </c>
    </row>
    <row r="121" spans="1:3" x14ac:dyDescent="0.25">
      <c r="A121">
        <v>115</v>
      </c>
      <c r="B121" t="str">
        <f>"00123659"</f>
        <v>00123659</v>
      </c>
      <c r="C121" t="s">
        <v>7</v>
      </c>
    </row>
    <row r="122" spans="1:3" x14ac:dyDescent="0.25">
      <c r="A122">
        <v>116</v>
      </c>
      <c r="B122" t="str">
        <f>"00693150"</f>
        <v>00693150</v>
      </c>
      <c r="C122" t="s">
        <v>7</v>
      </c>
    </row>
    <row r="123" spans="1:3" x14ac:dyDescent="0.25">
      <c r="A123">
        <v>117</v>
      </c>
      <c r="B123" t="str">
        <f>"00820844"</f>
        <v>00820844</v>
      </c>
      <c r="C123" t="s">
        <v>7</v>
      </c>
    </row>
    <row r="124" spans="1:3" x14ac:dyDescent="0.25">
      <c r="A124">
        <v>118</v>
      </c>
      <c r="B124" t="str">
        <f>"00255413"</f>
        <v>00255413</v>
      </c>
      <c r="C124" t="s">
        <v>7</v>
      </c>
    </row>
    <row r="125" spans="1:3" x14ac:dyDescent="0.25">
      <c r="A125">
        <v>119</v>
      </c>
      <c r="B125" t="str">
        <f>"00143632"</f>
        <v>00143632</v>
      </c>
      <c r="C125" t="s">
        <v>15</v>
      </c>
    </row>
    <row r="126" spans="1:3" x14ac:dyDescent="0.25">
      <c r="A126">
        <v>120</v>
      </c>
      <c r="B126" t="str">
        <f>"00562733"</f>
        <v>00562733</v>
      </c>
      <c r="C126" t="s">
        <v>6</v>
      </c>
    </row>
    <row r="127" spans="1:3" x14ac:dyDescent="0.25">
      <c r="A127">
        <v>121</v>
      </c>
      <c r="B127" t="str">
        <f>"00317400"</f>
        <v>00317400</v>
      </c>
      <c r="C127" t="s">
        <v>7</v>
      </c>
    </row>
    <row r="128" spans="1:3" x14ac:dyDescent="0.25">
      <c r="A128">
        <v>122</v>
      </c>
      <c r="B128" t="str">
        <f>"00474794"</f>
        <v>00474794</v>
      </c>
      <c r="C128" t="s">
        <v>6</v>
      </c>
    </row>
    <row r="129" spans="1:3" x14ac:dyDescent="0.25">
      <c r="A129">
        <v>123</v>
      </c>
      <c r="B129" t="str">
        <f>"201410008244"</f>
        <v>201410008244</v>
      </c>
      <c r="C129" t="str">
        <f>"027"</f>
        <v>027</v>
      </c>
    </row>
    <row r="130" spans="1:3" x14ac:dyDescent="0.25">
      <c r="A130">
        <v>124</v>
      </c>
      <c r="B130" t="str">
        <f>"201511043301"</f>
        <v>201511043301</v>
      </c>
      <c r="C130" t="s">
        <v>7</v>
      </c>
    </row>
    <row r="131" spans="1:3" x14ac:dyDescent="0.25">
      <c r="A131">
        <v>125</v>
      </c>
      <c r="B131" t="str">
        <f>"00205793"</f>
        <v>00205793</v>
      </c>
      <c r="C131" t="s">
        <v>6</v>
      </c>
    </row>
    <row r="132" spans="1:3" x14ac:dyDescent="0.25">
      <c r="A132">
        <v>126</v>
      </c>
      <c r="B132" t="str">
        <f>"00345362"</f>
        <v>00345362</v>
      </c>
      <c r="C132" t="s">
        <v>7</v>
      </c>
    </row>
    <row r="133" spans="1:3" x14ac:dyDescent="0.25">
      <c r="A133">
        <v>127</v>
      </c>
      <c r="B133" t="str">
        <f>"201410001886"</f>
        <v>201410001886</v>
      </c>
      <c r="C133" t="str">
        <f>"027"</f>
        <v>027</v>
      </c>
    </row>
    <row r="134" spans="1:3" x14ac:dyDescent="0.25">
      <c r="A134">
        <v>128</v>
      </c>
      <c r="B134" t="str">
        <f>"00704941"</f>
        <v>00704941</v>
      </c>
      <c r="C134" t="s">
        <v>17</v>
      </c>
    </row>
    <row r="135" spans="1:3" x14ac:dyDescent="0.25">
      <c r="A135">
        <v>129</v>
      </c>
      <c r="B135" t="str">
        <f>"200801003555"</f>
        <v>200801003555</v>
      </c>
      <c r="C135" t="s">
        <v>11</v>
      </c>
    </row>
    <row r="136" spans="1:3" x14ac:dyDescent="0.25">
      <c r="A136">
        <v>130</v>
      </c>
      <c r="B136" t="str">
        <f>"00345930"</f>
        <v>00345930</v>
      </c>
      <c r="C136" t="s">
        <v>7</v>
      </c>
    </row>
    <row r="137" spans="1:3" x14ac:dyDescent="0.25">
      <c r="A137">
        <v>131</v>
      </c>
      <c r="B137" t="str">
        <f>"200801011339"</f>
        <v>200801011339</v>
      </c>
      <c r="C137" t="s">
        <v>7</v>
      </c>
    </row>
    <row r="138" spans="1:3" x14ac:dyDescent="0.25">
      <c r="A138">
        <v>132</v>
      </c>
      <c r="B138" t="str">
        <f>"00630759"</f>
        <v>00630759</v>
      </c>
      <c r="C138" t="s">
        <v>6</v>
      </c>
    </row>
    <row r="139" spans="1:3" x14ac:dyDescent="0.25">
      <c r="A139">
        <v>133</v>
      </c>
      <c r="B139" t="str">
        <f>"00243794"</f>
        <v>00243794</v>
      </c>
      <c r="C139" t="s">
        <v>6</v>
      </c>
    </row>
    <row r="140" spans="1:3" x14ac:dyDescent="0.25">
      <c r="A140">
        <v>134</v>
      </c>
      <c r="B140" t="str">
        <f>"201402010290"</f>
        <v>201402010290</v>
      </c>
      <c r="C140" t="s">
        <v>15</v>
      </c>
    </row>
    <row r="141" spans="1:3" x14ac:dyDescent="0.25">
      <c r="A141">
        <v>135</v>
      </c>
      <c r="B141" t="str">
        <f>"200906000159"</f>
        <v>200906000159</v>
      </c>
      <c r="C141" t="s">
        <v>6</v>
      </c>
    </row>
    <row r="142" spans="1:3" x14ac:dyDescent="0.25">
      <c r="A142">
        <v>136</v>
      </c>
      <c r="B142" t="str">
        <f>"00819566"</f>
        <v>00819566</v>
      </c>
      <c r="C142" t="s">
        <v>7</v>
      </c>
    </row>
    <row r="143" spans="1:3" x14ac:dyDescent="0.25">
      <c r="A143">
        <v>137</v>
      </c>
      <c r="B143" t="str">
        <f>"201410008887"</f>
        <v>201410008887</v>
      </c>
      <c r="C143" t="str">
        <f>"027"</f>
        <v>027</v>
      </c>
    </row>
    <row r="144" spans="1:3" x14ac:dyDescent="0.25">
      <c r="A144">
        <v>138</v>
      </c>
      <c r="B144" t="str">
        <f>"00683116"</f>
        <v>00683116</v>
      </c>
      <c r="C144" t="s">
        <v>6</v>
      </c>
    </row>
    <row r="145" spans="1:3" x14ac:dyDescent="0.25">
      <c r="A145">
        <v>139</v>
      </c>
      <c r="B145" t="str">
        <f>"00820836"</f>
        <v>00820836</v>
      </c>
      <c r="C145" t="str">
        <f>"026"</f>
        <v>026</v>
      </c>
    </row>
    <row r="146" spans="1:3" x14ac:dyDescent="0.25">
      <c r="A146">
        <v>140</v>
      </c>
      <c r="B146" t="str">
        <f>"00278440"</f>
        <v>00278440</v>
      </c>
      <c r="C146" t="s">
        <v>6</v>
      </c>
    </row>
    <row r="147" spans="1:3" x14ac:dyDescent="0.25">
      <c r="A147">
        <v>141</v>
      </c>
      <c r="B147" t="str">
        <f>"00114827"</f>
        <v>00114827</v>
      </c>
      <c r="C147" t="s">
        <v>6</v>
      </c>
    </row>
    <row r="148" spans="1:3" x14ac:dyDescent="0.25">
      <c r="A148">
        <v>142</v>
      </c>
      <c r="B148" t="str">
        <f>"00119360"</f>
        <v>00119360</v>
      </c>
      <c r="C148" t="s">
        <v>6</v>
      </c>
    </row>
    <row r="149" spans="1:3" x14ac:dyDescent="0.25">
      <c r="A149">
        <v>143</v>
      </c>
      <c r="B149" t="str">
        <f>"200806000970"</f>
        <v>200806000970</v>
      </c>
      <c r="C149" t="s">
        <v>12</v>
      </c>
    </row>
    <row r="150" spans="1:3" x14ac:dyDescent="0.25">
      <c r="A150">
        <v>144</v>
      </c>
      <c r="B150" t="str">
        <f>"00255929"</f>
        <v>00255929</v>
      </c>
      <c r="C150" t="s">
        <v>6</v>
      </c>
    </row>
    <row r="151" spans="1:3" x14ac:dyDescent="0.25">
      <c r="A151">
        <v>145</v>
      </c>
      <c r="B151" t="str">
        <f>"00548527"</f>
        <v>00548527</v>
      </c>
      <c r="C151" t="str">
        <f>"014"</f>
        <v>014</v>
      </c>
    </row>
    <row r="152" spans="1:3" x14ac:dyDescent="0.25">
      <c r="A152">
        <v>146</v>
      </c>
      <c r="B152" t="str">
        <f>"00147673"</f>
        <v>00147673</v>
      </c>
      <c r="C152" t="str">
        <f>"014"</f>
        <v>014</v>
      </c>
    </row>
    <row r="153" spans="1:3" x14ac:dyDescent="0.25">
      <c r="A153">
        <v>147</v>
      </c>
      <c r="B153" t="str">
        <f>"00790001"</f>
        <v>00790001</v>
      </c>
      <c r="C153" t="s">
        <v>6</v>
      </c>
    </row>
    <row r="154" spans="1:3" x14ac:dyDescent="0.25">
      <c r="A154">
        <v>148</v>
      </c>
      <c r="B154" t="str">
        <f>"00282037"</f>
        <v>00282037</v>
      </c>
      <c r="C154" t="str">
        <f>"017"</f>
        <v>017</v>
      </c>
    </row>
    <row r="155" spans="1:3" x14ac:dyDescent="0.25">
      <c r="A155">
        <v>149</v>
      </c>
      <c r="B155" t="str">
        <f>"00540924"</f>
        <v>00540924</v>
      </c>
      <c r="C155" t="str">
        <f>"014"</f>
        <v>014</v>
      </c>
    </row>
    <row r="156" spans="1:3" x14ac:dyDescent="0.25">
      <c r="A156">
        <v>150</v>
      </c>
      <c r="B156" t="str">
        <f>"00820376"</f>
        <v>00820376</v>
      </c>
      <c r="C156" t="s">
        <v>6</v>
      </c>
    </row>
    <row r="157" spans="1:3" x14ac:dyDescent="0.25">
      <c r="A157">
        <v>151</v>
      </c>
      <c r="B157" t="str">
        <f>"201510004334"</f>
        <v>201510004334</v>
      </c>
      <c r="C157" t="str">
        <f>"014"</f>
        <v>014</v>
      </c>
    </row>
    <row r="158" spans="1:3" x14ac:dyDescent="0.25">
      <c r="A158">
        <v>152</v>
      </c>
      <c r="B158" t="str">
        <f>"00317991"</f>
        <v>00317991</v>
      </c>
      <c r="C158" t="s">
        <v>7</v>
      </c>
    </row>
    <row r="159" spans="1:3" x14ac:dyDescent="0.25">
      <c r="A159">
        <v>153</v>
      </c>
      <c r="B159" t="str">
        <f>"00455410"</f>
        <v>00455410</v>
      </c>
      <c r="C159" t="str">
        <f>"026"</f>
        <v>026</v>
      </c>
    </row>
    <row r="162" spans="1:1" x14ac:dyDescent="0.25">
      <c r="A162" t="s">
        <v>18</v>
      </c>
    </row>
    <row r="163" spans="1:1" x14ac:dyDescent="0.25">
      <c r="A163" t="s">
        <v>19</v>
      </c>
    </row>
    <row r="164" spans="1:1" x14ac:dyDescent="0.25">
      <c r="A16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10Κ_2021_ΔΕ_ΑΠΟΡΡΙΠΤΕΟΙ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2022-09-22T08:09:54Z</dcterms:created>
  <dcterms:modified xsi:type="dcterms:W3CDTF">2022-09-22T08:10:07Z</dcterms:modified>
</cp:coreProperties>
</file>